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C:\Users\natha\PycharmProjects\poultry-CLCO\data\figures\"/>
    </mc:Choice>
  </mc:AlternateContent>
  <xr:revisionPtr revIDLastSave="0" documentId="13_ncr:1_{53379E70-A548-49AA-8872-144E8228316F}" xr6:coauthVersionLast="47" xr6:coauthVersionMax="47" xr10:uidLastSave="{00000000-0000-0000-0000-000000000000}"/>
  <bookViews>
    <workbookView xWindow="983" yWindow="-98" windowWidth="27915" windowHeight="16395" xr2:uid="{00000000-000D-0000-FFFF-FFFF00000000}"/>
  </bookViews>
  <sheets>
    <sheet name="Graphical Abstract" sheetId="2" r:id="rId1"/>
    <sheet name="Figure 1" sheetId="1" r:id="rId2"/>
    <sheet name="Figure 2" sheetId="3" r:id="rId3"/>
    <sheet name="Figure 3" sheetId="4" r:id="rId4"/>
    <sheet name="Figure 4" sheetId="6" r:id="rId5"/>
    <sheet name="Figure 5" sheetId="7" r:id="rId6"/>
  </sheets>
  <externalReferences>
    <externalReference r:id="rId7"/>
  </externalReferences>
  <definedNames>
    <definedName name="_xlnm._FilterDatabase" localSheetId="5" hidden="1">'Figure 5'!$A$2:$P$2</definedName>
    <definedName name="_xlchart.v1.0" hidden="1">'Figure 4'!$A$1</definedName>
    <definedName name="_xlchart.v1.1" hidden="1">'Figure 4'!$A$2:$A$13</definedName>
    <definedName name="_xlchart.v1.2" hidden="1">'Figure 4'!$B$1</definedName>
    <definedName name="_xlchart.v1.3" hidden="1">'Figure 4'!$B$2:$B$13</definedName>
    <definedName name="_xlchart.v1.4" hidden="1">'Figure 4'!$C$1</definedName>
    <definedName name="_xlchart.v1.5" hidden="1">'Figure 4'!$C$2:$C$13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84" i="7" l="1"/>
  <c r="H83" i="7"/>
  <c r="C82" i="7"/>
  <c r="M80" i="7"/>
  <c r="H79" i="7"/>
  <c r="A79" i="7"/>
  <c r="C78" i="7"/>
  <c r="M76" i="7"/>
  <c r="H75" i="7"/>
  <c r="A75" i="7"/>
  <c r="C74" i="7"/>
  <c r="M72" i="7"/>
  <c r="H71" i="7"/>
  <c r="C70" i="7"/>
  <c r="M68" i="7"/>
  <c r="H67" i="7"/>
  <c r="A67" i="7"/>
  <c r="C66" i="7"/>
  <c r="M64" i="7"/>
  <c r="H63" i="7"/>
  <c r="C62" i="7"/>
  <c r="M60" i="7"/>
  <c r="H59" i="7"/>
  <c r="C58" i="7"/>
  <c r="M56" i="7"/>
  <c r="H55" i="7"/>
  <c r="K54" i="7"/>
  <c r="F54" i="7"/>
  <c r="C54" i="7"/>
  <c r="K53" i="7"/>
  <c r="F53" i="7"/>
  <c r="M52" i="7"/>
  <c r="K52" i="7"/>
  <c r="F52" i="7"/>
  <c r="K51" i="7"/>
  <c r="H51" i="7"/>
  <c r="G51" i="7"/>
  <c r="F51" i="7"/>
  <c r="K50" i="7"/>
  <c r="F50" i="7"/>
  <c r="C50" i="7"/>
  <c r="K49" i="7"/>
  <c r="F49" i="7"/>
  <c r="N48" i="7"/>
  <c r="M48" i="7"/>
  <c r="L48" i="7"/>
  <c r="K48" i="7"/>
  <c r="F48" i="7"/>
  <c r="K47" i="7"/>
  <c r="I47" i="7"/>
  <c r="H47" i="7"/>
  <c r="F47" i="7"/>
  <c r="A47" i="7"/>
  <c r="K46" i="7"/>
  <c r="F46" i="7"/>
  <c r="E46" i="7"/>
  <c r="C46" i="7"/>
  <c r="O45" i="7"/>
  <c r="N45" i="7"/>
  <c r="M45" i="7"/>
  <c r="L45" i="7"/>
  <c r="K45" i="7"/>
  <c r="J45" i="7"/>
  <c r="I45" i="7"/>
  <c r="H45" i="7"/>
  <c r="G45" i="7"/>
  <c r="F45" i="7"/>
  <c r="E45" i="7"/>
  <c r="D45" i="7"/>
  <c r="C45" i="7"/>
  <c r="B45" i="7"/>
  <c r="A45" i="7"/>
  <c r="A25" i="7"/>
  <c r="A83" i="7" s="1"/>
  <c r="A24" i="7"/>
  <c r="A23" i="7"/>
  <c r="A22" i="7"/>
  <c r="A71" i="7" s="1"/>
  <c r="A21" i="7"/>
  <c r="A20" i="7"/>
  <c r="A63" i="7" s="1"/>
  <c r="A19" i="7"/>
  <c r="A59" i="7" s="1"/>
  <c r="A18" i="7"/>
  <c r="A55" i="7" s="1"/>
  <c r="G17" i="7"/>
  <c r="A17" i="7"/>
  <c r="A51" i="7" s="1"/>
  <c r="N16" i="7"/>
  <c r="L16" i="7"/>
  <c r="I16" i="7"/>
  <c r="G16" i="7"/>
  <c r="G47" i="7" s="1"/>
  <c r="E16" i="7"/>
  <c r="D16" i="7"/>
  <c r="D46" i="7" s="1"/>
  <c r="B16" i="7"/>
  <c r="B46" i="7" s="1"/>
  <c r="A16" i="7"/>
  <c r="U11" i="7"/>
  <c r="S11" i="7"/>
  <c r="U10" i="7"/>
  <c r="S10" i="7"/>
  <c r="S9" i="7" s="1"/>
  <c r="U9" i="7"/>
  <c r="U8" i="7"/>
  <c r="U7" i="7"/>
  <c r="U6" i="7"/>
  <c r="U5" i="7"/>
  <c r="M5" i="7"/>
  <c r="N18" i="7" s="1"/>
  <c r="N56" i="7" s="1"/>
  <c r="H5" i="7"/>
  <c r="I18" i="7" s="1"/>
  <c r="I55" i="7" s="1"/>
  <c r="M4" i="7"/>
  <c r="N17" i="7" s="1"/>
  <c r="N52" i="7" s="1"/>
  <c r="H4" i="7"/>
  <c r="I17" i="7" s="1"/>
  <c r="I51" i="7" s="1"/>
  <c r="C4" i="7"/>
  <c r="C5" i="7" s="1"/>
  <c r="P3" i="7"/>
  <c r="O3" i="7"/>
  <c r="O16" i="7" s="1"/>
  <c r="O48" i="7" s="1"/>
  <c r="J3" i="7"/>
  <c r="J16" i="7" s="1"/>
  <c r="E3" i="7"/>
  <c r="B11" i="6"/>
  <c r="B10" i="6"/>
  <c r="B9" i="6"/>
  <c r="B8" i="6"/>
  <c r="B7" i="6"/>
  <c r="B6" i="6"/>
  <c r="B5" i="6"/>
  <c r="B4" i="6"/>
  <c r="B3" i="6"/>
  <c r="B2" i="6"/>
  <c r="P16" i="7" l="1"/>
  <c r="J47" i="7"/>
  <c r="E5" i="7"/>
  <c r="C6" i="7"/>
  <c r="B18" i="7"/>
  <c r="B54" i="7" s="1"/>
  <c r="D18" i="7"/>
  <c r="D54" i="7" s="1"/>
  <c r="J5" i="7"/>
  <c r="J18" i="7" s="1"/>
  <c r="J55" i="7" s="1"/>
  <c r="E4" i="7"/>
  <c r="B17" i="7"/>
  <c r="B50" i="7" s="1"/>
  <c r="D17" i="7"/>
  <c r="D50" i="7" s="1"/>
  <c r="O5" i="7"/>
  <c r="O18" i="7" s="1"/>
  <c r="O56" i="7" s="1"/>
  <c r="J4" i="7"/>
  <c r="J17" i="7" s="1"/>
  <c r="J51" i="7" s="1"/>
  <c r="G18" i="7"/>
  <c r="G55" i="7" s="1"/>
  <c r="O4" i="7"/>
  <c r="O17" i="7" s="1"/>
  <c r="O52" i="7" s="1"/>
  <c r="H6" i="7"/>
  <c r="L18" i="7"/>
  <c r="L56" i="7" s="1"/>
  <c r="M6" i="7"/>
  <c r="L17" i="7"/>
  <c r="L52" i="7" s="1"/>
  <c r="B19" i="7" l="1"/>
  <c r="B58" i="7" s="1"/>
  <c r="E6" i="7"/>
  <c r="D19" i="7"/>
  <c r="D58" i="7" s="1"/>
  <c r="C7" i="7"/>
  <c r="J6" i="7"/>
  <c r="J19" i="7" s="1"/>
  <c r="J59" i="7" s="1"/>
  <c r="I19" i="7"/>
  <c r="I59" i="7" s="1"/>
  <c r="G19" i="7"/>
  <c r="G59" i="7" s="1"/>
  <c r="H7" i="7"/>
  <c r="E18" i="7"/>
  <c r="P5" i="7"/>
  <c r="O6" i="7"/>
  <c r="O19" i="7" s="1"/>
  <c r="O60" i="7" s="1"/>
  <c r="N19" i="7"/>
  <c r="N60" i="7" s="1"/>
  <c r="L19" i="7"/>
  <c r="L60" i="7" s="1"/>
  <c r="M7" i="7"/>
  <c r="P4" i="7"/>
  <c r="E17" i="7"/>
  <c r="I20" i="7" l="1"/>
  <c r="I63" i="7" s="1"/>
  <c r="J7" i="7"/>
  <c r="J20" i="7" s="1"/>
  <c r="J63" i="7" s="1"/>
  <c r="G20" i="7"/>
  <c r="G63" i="7" s="1"/>
  <c r="H8" i="7"/>
  <c r="E50" i="7"/>
  <c r="P17" i="7"/>
  <c r="C8" i="7"/>
  <c r="E7" i="7"/>
  <c r="D20" i="7"/>
  <c r="D62" i="7" s="1"/>
  <c r="B20" i="7"/>
  <c r="B62" i="7" s="1"/>
  <c r="L20" i="7"/>
  <c r="L64" i="7" s="1"/>
  <c r="N20" i="7"/>
  <c r="N64" i="7" s="1"/>
  <c r="O7" i="7"/>
  <c r="O20" i="7" s="1"/>
  <c r="O64" i="7" s="1"/>
  <c r="M8" i="7"/>
  <c r="E19" i="7"/>
  <c r="P6" i="7"/>
  <c r="E54" i="7"/>
  <c r="P18" i="7"/>
  <c r="H9" i="7" l="1"/>
  <c r="I21" i="7"/>
  <c r="I67" i="7" s="1"/>
  <c r="G21" i="7"/>
  <c r="G67" i="7" s="1"/>
  <c r="J8" i="7"/>
  <c r="J21" i="7" s="1"/>
  <c r="J67" i="7" s="1"/>
  <c r="P19" i="7"/>
  <c r="E58" i="7"/>
  <c r="N21" i="7"/>
  <c r="N68" i="7" s="1"/>
  <c r="O8" i="7"/>
  <c r="O21" i="7" s="1"/>
  <c r="O68" i="7" s="1"/>
  <c r="M9" i="7"/>
  <c r="L21" i="7"/>
  <c r="L68" i="7" s="1"/>
  <c r="P7" i="7"/>
  <c r="E20" i="7"/>
  <c r="E8" i="7"/>
  <c r="C9" i="7"/>
  <c r="D21" i="7"/>
  <c r="D66" i="7" s="1"/>
  <c r="B21" i="7"/>
  <c r="B66" i="7" s="1"/>
  <c r="P8" i="7" l="1"/>
  <c r="E21" i="7"/>
  <c r="J9" i="7"/>
  <c r="J22" i="7" s="1"/>
  <c r="J71" i="7" s="1"/>
  <c r="G22" i="7"/>
  <c r="G71" i="7" s="1"/>
  <c r="I22" i="7"/>
  <c r="I71" i="7" s="1"/>
  <c r="H10" i="7"/>
  <c r="E62" i="7"/>
  <c r="P20" i="7"/>
  <c r="O9" i="7"/>
  <c r="O22" i="7" s="1"/>
  <c r="O72" i="7" s="1"/>
  <c r="M10" i="7"/>
  <c r="N22" i="7"/>
  <c r="N72" i="7" s="1"/>
  <c r="L22" i="7"/>
  <c r="L72" i="7" s="1"/>
  <c r="B22" i="7"/>
  <c r="B70" i="7" s="1"/>
  <c r="E9" i="7"/>
  <c r="C10" i="7"/>
  <c r="D22" i="7"/>
  <c r="D70" i="7" s="1"/>
  <c r="E22" i="7" l="1"/>
  <c r="P9" i="7"/>
  <c r="H11" i="7"/>
  <c r="J10" i="7"/>
  <c r="J23" i="7" s="1"/>
  <c r="J75" i="7" s="1"/>
  <c r="I23" i="7"/>
  <c r="I75" i="7" s="1"/>
  <c r="G23" i="7"/>
  <c r="G75" i="7" s="1"/>
  <c r="D23" i="7"/>
  <c r="D74" i="7" s="1"/>
  <c r="B23" i="7"/>
  <c r="B74" i="7" s="1"/>
  <c r="E10" i="7"/>
  <c r="C11" i="7"/>
  <c r="E66" i="7"/>
  <c r="P21" i="7"/>
  <c r="O10" i="7"/>
  <c r="O23" i="7" s="1"/>
  <c r="O76" i="7" s="1"/>
  <c r="N23" i="7"/>
  <c r="N76" i="7" s="1"/>
  <c r="L23" i="7"/>
  <c r="L76" i="7" s="1"/>
  <c r="M11" i="7"/>
  <c r="P22" i="7" l="1"/>
  <c r="E70" i="7"/>
  <c r="H12" i="7"/>
  <c r="J11" i="7"/>
  <c r="J24" i="7" s="1"/>
  <c r="J79" i="7" s="1"/>
  <c r="I24" i="7"/>
  <c r="I79" i="7" s="1"/>
  <c r="G24" i="7"/>
  <c r="G79" i="7" s="1"/>
  <c r="D24" i="7"/>
  <c r="D78" i="7" s="1"/>
  <c r="B24" i="7"/>
  <c r="B78" i="7" s="1"/>
  <c r="C12" i="7"/>
  <c r="E11" i="7"/>
  <c r="O11" i="7"/>
  <c r="O24" i="7" s="1"/>
  <c r="O80" i="7" s="1"/>
  <c r="L24" i="7"/>
  <c r="L80" i="7" s="1"/>
  <c r="N24" i="7"/>
  <c r="N80" i="7" s="1"/>
  <c r="M12" i="7"/>
  <c r="P10" i="7"/>
  <c r="E23" i="7"/>
  <c r="G25" i="7" l="1"/>
  <c r="G83" i="7" s="1"/>
  <c r="I25" i="7"/>
  <c r="I83" i="7" s="1"/>
  <c r="J12" i="7"/>
  <c r="J25" i="7" s="1"/>
  <c r="J83" i="7" s="1"/>
  <c r="L25" i="7"/>
  <c r="L84" i="7" s="1"/>
  <c r="N25" i="7"/>
  <c r="N84" i="7" s="1"/>
  <c r="O12" i="7"/>
  <c r="O25" i="7" s="1"/>
  <c r="O84" i="7" s="1"/>
  <c r="E24" i="7"/>
  <c r="P11" i="7"/>
  <c r="P23" i="7"/>
  <c r="E74" i="7"/>
  <c r="E12" i="7"/>
  <c r="D25" i="7"/>
  <c r="D82" i="7" s="1"/>
  <c r="B25" i="7"/>
  <c r="B82" i="7" s="1"/>
  <c r="E25" i="7" l="1"/>
  <c r="P12" i="7"/>
  <c r="P24" i="7"/>
  <c r="E78" i="7"/>
  <c r="P25" i="7" l="1"/>
  <c r="E82" i="7"/>
</calcChain>
</file>

<file path=xl/sharedStrings.xml><?xml version="1.0" encoding="utf-8"?>
<sst xmlns="http://schemas.openxmlformats.org/spreadsheetml/2006/main" count="364" uniqueCount="205">
  <si>
    <t>Data is automatically generated and plotted by running Scenarios 4501, 4511, 4502, 4512, 4503, 4513 to reproduce shapes in alphabetical order</t>
  </si>
  <si>
    <t>This work</t>
  </si>
  <si>
    <t>Bora et al.</t>
  </si>
  <si>
    <t>Huang et al.</t>
  </si>
  <si>
    <t>Bora original</t>
  </si>
  <si>
    <t>Conversion factor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</si>
  <si>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</si>
  <si>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</si>
  <si>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</si>
  <si>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</si>
  <si>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</si>
  <si>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</si>
  <si>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</si>
  <si>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</si>
  <si>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</si>
  <si>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</si>
  <si>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</si>
  <si>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Fertilizer Price</t>
  </si>
  <si>
    <t>Interest Rate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</si>
  <si>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</si>
  <si>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</si>
  <si>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</si>
  <si>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</si>
  <si>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Duration</t>
  </si>
  <si>
    <t>Same factor as bora in the other direction</t>
  </si>
  <si>
    <t>CAPEX</t>
  </si>
  <si>
    <t>N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</si>
  <si>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</si>
  <si>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</si>
  <si>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</si>
  <si>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P</t>
  </si>
  <si>
    <t>N Content</t>
  </si>
  <si>
    <t>K</t>
  </si>
  <si>
    <t>OPEX</t>
  </si>
  <si>
    <t>Energy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</si>
  <si>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</si>
  <si>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P Content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</si>
  <si>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</si>
  <si>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K Content</t>
  </si>
  <si>
    <t>Energy Content</t>
  </si>
  <si>
    <t>Fertilizer</t>
  </si>
  <si>
    <t>https://www.nass.usda.gov/Charts_and_Maps/Agricultural_Prices/prod1.php</t>
  </si>
  <si>
    <t>Electricity Price</t>
  </si>
  <si>
    <t>Electricity</t>
  </si>
  <si>
    <t>NYSERDA</t>
  </si>
  <si>
    <t>EIA</t>
  </si>
  <si>
    <t>NPV Max Worst</t>
  </si>
  <si>
    <t>NPV Max Best</t>
  </si>
  <si>
    <t>Tradeoff Worst</t>
  </si>
  <si>
    <t>Tradeoff Best</t>
  </si>
  <si>
    <t>GWP Min Worst</t>
  </si>
  <si>
    <t>GWP Min Best</t>
  </si>
  <si>
    <t>.</t>
  </si>
  <si>
    <t>OBJECTID</t>
  </si>
  <si>
    <t>NAME</t>
  </si>
  <si>
    <t>ABBREV</t>
  </si>
  <si>
    <t>GNIS_ID</t>
  </si>
  <si>
    <t>FIPS_CODE</t>
  </si>
  <si>
    <t>SWIS</t>
  </si>
  <si>
    <t>NYSP_ZONE</t>
  </si>
  <si>
    <t>POP1990</t>
  </si>
  <si>
    <t>POP2000</t>
  </si>
  <si>
    <t>POP2010</t>
  </si>
  <si>
    <t>POP2020</t>
  </si>
  <si>
    <t>DOS_LL</t>
  </si>
  <si>
    <t>DOSLL_DATE</t>
  </si>
  <si>
    <t>NYC</t>
  </si>
  <si>
    <t>CALC_SQ_MI</t>
  </si>
  <si>
    <t>DATEMOD</t>
  </si>
  <si>
    <t>Shape_Length</t>
  </si>
  <si>
    <t>Shape_Area</t>
  </si>
  <si>
    <t>Manure</t>
  </si>
  <si>
    <t>_200by2</t>
  </si>
  <si>
    <t>_150by3</t>
  </si>
  <si>
    <t>_100by4</t>
  </si>
  <si>
    <t>Albany</t>
  </si>
  <si>
    <t>ALBA</t>
  </si>
  <si>
    <t>East</t>
  </si>
  <si>
    <t>Allegany</t>
  </si>
  <si>
    <t>ALLE</t>
  </si>
  <si>
    <t>West</t>
  </si>
  <si>
    <t>Bronx</t>
  </si>
  <si>
    <t>BRON</t>
  </si>
  <si>
    <t>Long Island</t>
  </si>
  <si>
    <t>Y</t>
  </si>
  <si>
    <t>Broome</t>
  </si>
  <si>
    <t>BROO</t>
  </si>
  <si>
    <t>Central</t>
  </si>
  <si>
    <t>Cattaraugus</t>
  </si>
  <si>
    <t>CATT</t>
  </si>
  <si>
    <t>Cayuga</t>
  </si>
  <si>
    <t>CAYU</t>
  </si>
  <si>
    <t>Chautauqua</t>
  </si>
  <si>
    <t>CHAU</t>
  </si>
  <si>
    <t>Chemung</t>
  </si>
  <si>
    <t>CHEM</t>
  </si>
  <si>
    <t>Chenango</t>
  </si>
  <si>
    <t>CHEN</t>
  </si>
  <si>
    <t>Clinton</t>
  </si>
  <si>
    <t>CLIN</t>
  </si>
  <si>
    <t>Columbia</t>
  </si>
  <si>
    <t>COLU</t>
  </si>
  <si>
    <t>Cortland</t>
  </si>
  <si>
    <t>CORT</t>
  </si>
  <si>
    <t>Delaware</t>
  </si>
  <si>
    <t>DELA</t>
  </si>
  <si>
    <t>Dutchess</t>
  </si>
  <si>
    <t>DUTC</t>
  </si>
  <si>
    <t>Erie</t>
  </si>
  <si>
    <t>ERIE</t>
  </si>
  <si>
    <t>Essex</t>
  </si>
  <si>
    <t>ESSE</t>
  </si>
  <si>
    <t>Franklin</t>
  </si>
  <si>
    <t>FRAN</t>
  </si>
  <si>
    <t>Fulton</t>
  </si>
  <si>
    <t>FULT</t>
  </si>
  <si>
    <t>Genesee</t>
  </si>
  <si>
    <t>GENE</t>
  </si>
  <si>
    <t>Greene</t>
  </si>
  <si>
    <t>GREE</t>
  </si>
  <si>
    <t>Hamilton</t>
  </si>
  <si>
    <t>HAMI</t>
  </si>
  <si>
    <t>Herkimer</t>
  </si>
  <si>
    <t>HERK</t>
  </si>
  <si>
    <t>Jefferson</t>
  </si>
  <si>
    <t>JEFF</t>
  </si>
  <si>
    <t>Kings</t>
  </si>
  <si>
    <t>KING</t>
  </si>
  <si>
    <t>Lewis</t>
  </si>
  <si>
    <t>LEWI</t>
  </si>
  <si>
    <t>Livingston</t>
  </si>
  <si>
    <t>LIVI</t>
  </si>
  <si>
    <t>Madison</t>
  </si>
  <si>
    <t>MADI</t>
  </si>
  <si>
    <t>Monroe</t>
  </si>
  <si>
    <t>MONR</t>
  </si>
  <si>
    <t>Montgomery</t>
  </si>
  <si>
    <t>MONT</t>
  </si>
  <si>
    <t>Nassau</t>
  </si>
  <si>
    <t>NASS</t>
  </si>
  <si>
    <t>New York</t>
  </si>
  <si>
    <t>NEWY</t>
  </si>
  <si>
    <t>Niagara</t>
  </si>
  <si>
    <t>NIAG</t>
  </si>
  <si>
    <t>Oneida</t>
  </si>
  <si>
    <t>ONEI</t>
  </si>
  <si>
    <t>Onondaga</t>
  </si>
  <si>
    <t>ONON</t>
  </si>
  <si>
    <t>Ontario</t>
  </si>
  <si>
    <t>ONTA</t>
  </si>
  <si>
    <t>Orange</t>
  </si>
  <si>
    <t>ORAN</t>
  </si>
  <si>
    <t>Orleans</t>
  </si>
  <si>
    <t>ORLE</t>
  </si>
  <si>
    <t>Oswego</t>
  </si>
  <si>
    <t>OSWE</t>
  </si>
  <si>
    <t>Otsego</t>
  </si>
  <si>
    <t>OTSE</t>
  </si>
  <si>
    <t>Putnam</t>
  </si>
  <si>
    <t>PUTN</t>
  </si>
  <si>
    <t>Queens</t>
  </si>
  <si>
    <t>QUEE</t>
  </si>
  <si>
    <t>Rensselaer</t>
  </si>
  <si>
    <t>RENS</t>
  </si>
  <si>
    <t>Richmond</t>
  </si>
  <si>
    <t>RICH</t>
  </si>
  <si>
    <t>Rockland</t>
  </si>
  <si>
    <t>ROCK</t>
  </si>
  <si>
    <t>Saratoga</t>
  </si>
  <si>
    <t>SARA</t>
  </si>
  <si>
    <t>Schenectady</t>
  </si>
  <si>
    <t>SCHE</t>
  </si>
  <si>
    <t>Schoharie</t>
  </si>
  <si>
    <t>SCHO</t>
  </si>
  <si>
    <t>Schuyler</t>
  </si>
  <si>
    <t>SCHU</t>
  </si>
  <si>
    <t>Seneca</t>
  </si>
  <si>
    <t>SENE</t>
  </si>
  <si>
    <t>St Lawrence</t>
  </si>
  <si>
    <t>STLA</t>
  </si>
  <si>
    <t>Steuben</t>
  </si>
  <si>
    <t>STEU</t>
  </si>
  <si>
    <t>Suffolk</t>
  </si>
  <si>
    <t>SUFF</t>
  </si>
  <si>
    <t>Sullivan</t>
  </si>
  <si>
    <t>SULL</t>
  </si>
  <si>
    <t>Tioga</t>
  </si>
  <si>
    <t>TIOG</t>
  </si>
  <si>
    <t>Tompkins</t>
  </si>
  <si>
    <t>TOMP</t>
  </si>
  <si>
    <t>Ulster</t>
  </si>
  <si>
    <t>ULST</t>
  </si>
  <si>
    <t>Warren</t>
  </si>
  <si>
    <t>WARR</t>
  </si>
  <si>
    <t>Washington</t>
  </si>
  <si>
    <t>WASH</t>
  </si>
  <si>
    <t>Wayne</t>
  </si>
  <si>
    <t>WAYN</t>
  </si>
  <si>
    <t>Westchester</t>
  </si>
  <si>
    <t>WEST</t>
  </si>
  <si>
    <t>Wyoming</t>
  </si>
  <si>
    <t>WYOM</t>
  </si>
  <si>
    <t>Yates</t>
  </si>
  <si>
    <t>YATE</t>
  </si>
  <si>
    <t>Data is processed in QGIS. Last 4 columns are plotted for a, b, c, 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</si>
</sst>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"/>
    <numFmt numFmtId="165" formatCode="0.000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</cellStyleXfs>
  <cellXfs count="10">
    <xf numFmtId="0" fontId="0" fillId="0" borderId="0" xfId="0"/>
    <xf numFmtId="9" fontId="0" fillId="0" borderId="0" xfId="0" applyNumberFormat="1"/>
    <xf numFmtId="164" fontId="0" fillId="0" borderId="0" xfId="0" applyNumberFormat="1"/>
    <xf numFmtId="2" fontId="0" fillId="0" borderId="0" xfId="0" applyNumberFormat="1"/>
    <xf numFmtId="0" fontId="2" fillId="0" borderId="0" xfId="2"/>
    <xf numFmtId="165" fontId="0" fillId="0" borderId="0" xfId="0" applyNumberFormat="1"/>
    <xf numFmtId="164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22" fontId="0" fillId="0" borderId="0" xfId="0" applyNumberFormat="1"/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5'!$B$15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5'!$A$16:$A$24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5'!$B$16:$B$24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E80-426A-A60D-B5920EDD5F93}"/>
            </c:ext>
          </c:extLst>
        </c:ser>
        <c:ser>
          <c:idx val="2"/>
          <c:order val="2"/>
          <c:tx>
            <c:strRef>
              <c:f>'Figure 5'!$D$15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5'!$D$16:$D$24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E80-426A-A60D-B5920EDD5F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5'!$A$16:$A$24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5'!$C$16:$C$24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CE80-426A-A60D-B5920EDD5F93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5'!$G$15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5'!$A$16:$A$24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5'!$G$16:$G$24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961-4C95-9646-0E8899D54D2E}"/>
            </c:ext>
          </c:extLst>
        </c:ser>
        <c:ser>
          <c:idx val="2"/>
          <c:order val="2"/>
          <c:tx>
            <c:strRef>
              <c:f>'Figure 5'!$I$15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5'!$I$16:$I$24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961-4C95-9646-0E8899D54D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5'!$A$16:$A$24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5'!$H$16:$H$24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C961-4C95-9646-0E8899D54D2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5'!$L$15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5'!$A$16:$A$24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5'!$L$16:$L$24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26B-4FDE-9F43-9BEA778FFCE1}"/>
            </c:ext>
          </c:extLst>
        </c:ser>
        <c:ser>
          <c:idx val="2"/>
          <c:order val="2"/>
          <c:tx>
            <c:strRef>
              <c:f>'Figure 5'!$N$15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5'!$N$16:$N$24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26B-4FDE-9F43-9BEA778FFC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5'!$A$16:$A$24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5'!$M$16:$M$24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726B-4FDE-9F43-9BEA778FFCE1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5'!$B$45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5'!$B$46:$B$84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D86-44B5-B838-190DF5382214}"/>
            </c:ext>
          </c:extLst>
        </c:ser>
        <c:ser>
          <c:idx val="3"/>
          <c:order val="3"/>
          <c:tx>
            <c:strRef>
              <c:f>'Figure 5'!$D$45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5'!$D$46:$D$84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D86-44B5-B838-190DF5382214}"/>
            </c:ext>
          </c:extLst>
        </c:ser>
        <c:ser>
          <c:idx val="6"/>
          <c:order val="6"/>
          <c:tx>
            <c:strRef>
              <c:f>'Figure 5'!$G$45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5'!$A$47:$A$84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5'!$G$46:$G$84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D86-44B5-B838-190DF5382214}"/>
            </c:ext>
          </c:extLst>
        </c:ser>
        <c:ser>
          <c:idx val="8"/>
          <c:order val="8"/>
          <c:tx>
            <c:strRef>
              <c:f>'Figure 5'!$I$45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5'!$I$46:$I$84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D86-44B5-B838-190DF5382214}"/>
            </c:ext>
          </c:extLst>
        </c:ser>
        <c:ser>
          <c:idx val="11"/>
          <c:order val="11"/>
          <c:tx>
            <c:strRef>
              <c:f>'Figure 5'!$L$45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5'!$L$46:$L$84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D86-44B5-B838-190DF5382214}"/>
            </c:ext>
          </c:extLst>
        </c:ser>
        <c:ser>
          <c:idx val="13"/>
          <c:order val="13"/>
          <c:tx>
            <c:strRef>
              <c:f>'Figure 5'!$N$45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 Price</c:v>
                </c:pt>
              </c:strCache>
            </c:strRef>
          </c:cat>
          <c:val>
            <c:numRef>
              <c:f>'Figure 5'!$N$46:$N$84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AD86-44B5-B838-190DF53822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5'!$A$45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5'!$A$47:$A$84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5'!$A$47:$A$80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AD86-44B5-B838-190DF5382214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'Figure 5'!$C$46:$C$80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AD86-44B5-B838-190DF5382214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'Figure 5'!$E$46:$E$80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AD86-44B5-B838-190DF5382214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'Figure 5'!$F$46:$F$80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AD86-44B5-B838-190DF5382214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'Figure 5'!$H$46:$H$80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AD86-44B5-B838-190DF5382214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'Figure 5'!$J$46:$J$80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AD86-44B5-B838-190DF5382214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'Figure 5'!$K$46:$K$80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AD86-44B5-B838-190DF5382214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'Figure 5'!$M$46:$M$80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AD86-44B5-B838-190DF5382214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'Figure 5'!$A$47:$A$84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 Price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'Figure 5'!$O$46:$O$80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AD86-44B5-B838-190DF5382214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5" Type="http://schemas.openxmlformats.org/officeDocument/2006/relationships/image" Target="../media/image4.png"/><Relationship Id="rId4" Type="http://schemas.microsoft.com/office/2007/relationships/hdphoto" Target="../media/hdphoto1.wdp"/></Relationships>
</file>

<file path=xl/drawings/_rels/drawing2.xml.rels><?xml version="1.0" encoding="UTF-8" standalone="yes"?>
<Relationships xmlns="http://schemas.openxmlformats.org/package/2006/relationships"><Relationship Id="rId8" Type="http://schemas.microsoft.com/office/2007/relationships/hdphoto" Target="../media/hdphoto5.wdp"/><Relationship Id="rId13" Type="http://schemas.openxmlformats.org/officeDocument/2006/relationships/image" Target="../media/image11.png"/><Relationship Id="rId18" Type="http://schemas.openxmlformats.org/officeDocument/2006/relationships/image" Target="../media/image14.png"/><Relationship Id="rId26" Type="http://schemas.openxmlformats.org/officeDocument/2006/relationships/image" Target="../media/image19.png"/><Relationship Id="rId3" Type="http://schemas.openxmlformats.org/officeDocument/2006/relationships/image" Target="../media/image6.png"/><Relationship Id="rId21" Type="http://schemas.microsoft.com/office/2007/relationships/hdphoto" Target="../media/hdphoto11.wdp"/><Relationship Id="rId7" Type="http://schemas.openxmlformats.org/officeDocument/2006/relationships/image" Target="../media/image8.png"/><Relationship Id="rId12" Type="http://schemas.microsoft.com/office/2007/relationships/hdphoto" Target="../media/hdphoto7.wdp"/><Relationship Id="rId17" Type="http://schemas.microsoft.com/office/2007/relationships/hdphoto" Target="../media/hdphoto9.wdp"/><Relationship Id="rId25" Type="http://schemas.microsoft.com/office/2007/relationships/hdphoto" Target="../media/hdphoto12.wdp"/><Relationship Id="rId2" Type="http://schemas.microsoft.com/office/2007/relationships/hdphoto" Target="../media/hdphoto2.wdp"/><Relationship Id="rId16" Type="http://schemas.openxmlformats.org/officeDocument/2006/relationships/image" Target="../media/image13.png"/><Relationship Id="rId20" Type="http://schemas.openxmlformats.org/officeDocument/2006/relationships/image" Target="../media/image15.png"/><Relationship Id="rId1" Type="http://schemas.openxmlformats.org/officeDocument/2006/relationships/image" Target="../media/image5.png"/><Relationship Id="rId6" Type="http://schemas.microsoft.com/office/2007/relationships/hdphoto" Target="../media/hdphoto4.wdp"/><Relationship Id="rId11" Type="http://schemas.openxmlformats.org/officeDocument/2006/relationships/image" Target="../media/image10.png"/><Relationship Id="rId24" Type="http://schemas.openxmlformats.org/officeDocument/2006/relationships/image" Target="../media/image18.png"/><Relationship Id="rId5" Type="http://schemas.openxmlformats.org/officeDocument/2006/relationships/image" Target="../media/image7.png"/><Relationship Id="rId15" Type="http://schemas.openxmlformats.org/officeDocument/2006/relationships/image" Target="../media/image12.png"/><Relationship Id="rId23" Type="http://schemas.openxmlformats.org/officeDocument/2006/relationships/image" Target="../media/image17.png"/><Relationship Id="rId10" Type="http://schemas.microsoft.com/office/2007/relationships/hdphoto" Target="../media/hdphoto6.wdp"/><Relationship Id="rId19" Type="http://schemas.microsoft.com/office/2007/relationships/hdphoto" Target="../media/hdphoto10.wdp"/><Relationship Id="rId4" Type="http://schemas.microsoft.com/office/2007/relationships/hdphoto" Target="../media/hdphoto3.wdp"/><Relationship Id="rId9" Type="http://schemas.openxmlformats.org/officeDocument/2006/relationships/image" Target="../media/image9.png"/><Relationship Id="rId14" Type="http://schemas.microsoft.com/office/2007/relationships/hdphoto" Target="../media/hdphoto8.wdp"/><Relationship Id="rId22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_rels/drawing5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13</xdr:col>
      <xdr:colOff>570642</xdr:colOff>
      <xdr:row>30</xdr:row>
      <xdr:rowOff>8522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1772CBEE-287B-0828-78AE-319DDA82F8E0}"/>
            </a:ext>
          </a:extLst>
        </xdr:cNvPr>
        <xdr:cNvGrpSpPr/>
      </xdr:nvGrpSpPr>
      <xdr:grpSpPr>
        <a:xfrm>
          <a:off x="0" y="0"/>
          <a:ext cx="8990742" cy="5437772"/>
          <a:chOff x="4186087" y="681306"/>
          <a:chExt cx="8990742" cy="5437772"/>
        </a:xfrm>
      </xdr:grpSpPr>
      <xdr:grpSp>
        <xdr:nvGrpSpPr>
          <xdr:cNvPr id="3" name="Group 2">
            <a:extLst>
              <a:ext uri="{FF2B5EF4-FFF2-40B4-BE49-F238E27FC236}">
                <a16:creationId xmlns:a16="http://schemas.microsoft.com/office/drawing/2014/main" id="{0C4489A8-4D54-2F16-3F4D-A5EFF66F9620}"/>
              </a:ext>
            </a:extLst>
          </xdr:cNvPr>
          <xdr:cNvGrpSpPr/>
        </xdr:nvGrpSpPr>
        <xdr:grpSpPr>
          <a:xfrm>
            <a:off x="4186087" y="1762955"/>
            <a:ext cx="3732790" cy="1477328"/>
            <a:chOff x="4186087" y="493377"/>
            <a:chExt cx="3732790" cy="1477328"/>
          </a:xfrm>
        </xdr:grpSpPr>
        <xdr:sp macro="" textlink="">
          <xdr:nvSpPr>
            <xdr:cNvPr id="40" name="TextBox 1">
              <a:extLst>
                <a:ext uri="{FF2B5EF4-FFF2-40B4-BE49-F238E27FC236}">
                  <a16:creationId xmlns:a16="http://schemas.microsoft.com/office/drawing/2014/main" id="{9D8CDA86-C404-0729-A800-D49718871AF3}"/>
                </a:ext>
              </a:extLst>
            </xdr:cNvPr>
            <xdr:cNvSpPr txBox="1"/>
          </xdr:nvSpPr>
          <xdr:spPr>
            <a:xfrm>
              <a:off x="4186087" y="493377"/>
              <a:ext cx="3732790" cy="1477328"/>
            </a:xfrm>
            <a:prstGeom prst="rect">
              <a:avLst/>
            </a:prstGeom>
            <a:noFill/>
            <a:ln>
              <a:solidFill>
                <a:schemeClr val="bg2">
                  <a:lumMod val="75000"/>
                </a:schemeClr>
              </a:solidFill>
            </a:ln>
          </xdr:spPr>
          <xdr:txBody>
            <a:bodyPr wrap="square" lIns="0" tIns="0" rIns="0" bIns="0" rtlCol="0">
              <a:spAutoFit/>
            </a:bodyPr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US" sz="1600"/>
                <a:t>Technology &amp; Operating Conditions Selection</a:t>
              </a:r>
            </a:p>
            <a:p>
              <a:pPr algn="ctr"/>
              <a:endParaRPr lang="en-US" sz="1600"/>
            </a:p>
            <a:p>
              <a:pPr algn="ctr"/>
              <a:endParaRPr lang="en-US" sz="1600"/>
            </a:p>
            <a:p>
              <a:pPr algn="ctr"/>
              <a:endParaRPr lang="en-US" sz="1600"/>
            </a:p>
            <a:p>
              <a:pPr algn="ctr"/>
              <a:endParaRPr lang="en-US" sz="1600"/>
            </a:p>
            <a:p>
              <a:pPr algn="ctr"/>
              <a:endParaRPr lang="en-US" sz="1600"/>
            </a:p>
          </xdr:txBody>
        </xdr:sp>
        <xdr:grpSp>
          <xdr:nvGrpSpPr>
            <xdr:cNvPr id="41" name="Graphic 112" descr="Thermometer with solid fill">
              <a:extLst>
                <a:ext uri="{FF2B5EF4-FFF2-40B4-BE49-F238E27FC236}">
                  <a16:creationId xmlns:a16="http://schemas.microsoft.com/office/drawing/2014/main" id="{C7A75A9A-12A6-1167-35DF-DDD9AFC1827A}"/>
                </a:ext>
              </a:extLst>
            </xdr:cNvPr>
            <xdr:cNvGrpSpPr/>
          </xdr:nvGrpSpPr>
          <xdr:grpSpPr>
            <a:xfrm>
              <a:off x="7252552" y="917952"/>
              <a:ext cx="381301" cy="843915"/>
              <a:chOff x="5905349" y="3007042"/>
              <a:chExt cx="381301" cy="843915"/>
            </a:xfrm>
            <a:solidFill>
              <a:srgbClr val="000000"/>
            </a:solidFill>
          </xdr:grpSpPr>
          <xdr:sp macro="" textlink="">
            <xdr:nvSpPr>
              <xdr:cNvPr id="46" name="Freeform: Shape 45">
                <a:extLst>
                  <a:ext uri="{FF2B5EF4-FFF2-40B4-BE49-F238E27FC236}">
                    <a16:creationId xmlns:a16="http://schemas.microsoft.com/office/drawing/2014/main" id="{091A3393-5A67-E3ED-953A-593EA1DF9CB1}"/>
                  </a:ext>
                </a:extLst>
              </xdr:cNvPr>
              <xdr:cNvSpPr/>
            </xdr:nvSpPr>
            <xdr:spPr>
              <a:xfrm>
                <a:off x="5905349" y="3007042"/>
                <a:ext cx="381301" cy="843915"/>
              </a:xfrm>
              <a:custGeom>
                <a:avLst/>
                <a:gdLst>
                  <a:gd name="connsiteX0" fmla="*/ 190651 w 381301"/>
                  <a:gd name="connsiteY0" fmla="*/ 786765 h 843915"/>
                  <a:gd name="connsiteX1" fmla="*/ 61111 w 381301"/>
                  <a:gd name="connsiteY1" fmla="*/ 682943 h 843915"/>
                  <a:gd name="connsiteX2" fmla="*/ 133501 w 381301"/>
                  <a:gd name="connsiteY2" fmla="*/ 533400 h 843915"/>
                  <a:gd name="connsiteX3" fmla="*/ 133501 w 381301"/>
                  <a:gd name="connsiteY3" fmla="*/ 114300 h 843915"/>
                  <a:gd name="connsiteX4" fmla="*/ 190651 w 381301"/>
                  <a:gd name="connsiteY4" fmla="*/ 57150 h 843915"/>
                  <a:gd name="connsiteX5" fmla="*/ 247801 w 381301"/>
                  <a:gd name="connsiteY5" fmla="*/ 114300 h 843915"/>
                  <a:gd name="connsiteX6" fmla="*/ 247801 w 381301"/>
                  <a:gd name="connsiteY6" fmla="*/ 533400 h 843915"/>
                  <a:gd name="connsiteX7" fmla="*/ 320191 w 381301"/>
                  <a:gd name="connsiteY7" fmla="*/ 682943 h 843915"/>
                  <a:gd name="connsiteX8" fmla="*/ 190651 w 381301"/>
                  <a:gd name="connsiteY8" fmla="*/ 786765 h 843915"/>
                  <a:gd name="connsiteX9" fmla="*/ 190651 w 381301"/>
                  <a:gd name="connsiteY9" fmla="*/ 786765 h 843915"/>
                  <a:gd name="connsiteX10" fmla="*/ 304951 w 381301"/>
                  <a:gd name="connsiteY10" fmla="*/ 501015 h 843915"/>
                  <a:gd name="connsiteX11" fmla="*/ 304951 w 381301"/>
                  <a:gd name="connsiteY11" fmla="*/ 114300 h 843915"/>
                  <a:gd name="connsiteX12" fmla="*/ 190651 w 381301"/>
                  <a:gd name="connsiteY12" fmla="*/ 0 h 843915"/>
                  <a:gd name="connsiteX13" fmla="*/ 76351 w 381301"/>
                  <a:gd name="connsiteY13" fmla="*/ 114300 h 843915"/>
                  <a:gd name="connsiteX14" fmla="*/ 76351 w 381301"/>
                  <a:gd name="connsiteY14" fmla="*/ 501015 h 843915"/>
                  <a:gd name="connsiteX15" fmla="*/ 9676 w 381301"/>
                  <a:gd name="connsiteY15" fmla="*/ 713423 h 843915"/>
                  <a:gd name="connsiteX16" fmla="*/ 190651 w 381301"/>
                  <a:gd name="connsiteY16" fmla="*/ 843915 h 843915"/>
                  <a:gd name="connsiteX17" fmla="*/ 371626 w 381301"/>
                  <a:gd name="connsiteY17" fmla="*/ 713423 h 843915"/>
                  <a:gd name="connsiteX18" fmla="*/ 304951 w 381301"/>
                  <a:gd name="connsiteY18" fmla="*/ 501015 h 843915"/>
                </a:gdLst>
                <a:ahLst/>
                <a:cxnLst>
                  <a:cxn ang="0">
                    <a:pos x="connsiteX0" y="connsiteY0"/>
                  </a:cxn>
                  <a:cxn ang="0">
                    <a:pos x="connsiteX1" y="connsiteY1"/>
                  </a:cxn>
                  <a:cxn ang="0">
                    <a:pos x="connsiteX2" y="connsiteY2"/>
                  </a:cxn>
                  <a:cxn ang="0">
                    <a:pos x="connsiteX3" y="connsiteY3"/>
                  </a:cxn>
                  <a:cxn ang="0">
                    <a:pos x="connsiteX4" y="connsiteY4"/>
                  </a:cxn>
                  <a:cxn ang="0">
                    <a:pos x="connsiteX5" y="connsiteY5"/>
                  </a:cxn>
                  <a:cxn ang="0">
                    <a:pos x="connsiteX6" y="connsiteY6"/>
                  </a:cxn>
                  <a:cxn ang="0">
                    <a:pos x="connsiteX7" y="connsiteY7"/>
                  </a:cxn>
                  <a:cxn ang="0">
                    <a:pos x="connsiteX8" y="connsiteY8"/>
                  </a:cxn>
                  <a:cxn ang="0">
                    <a:pos x="connsiteX9" y="connsiteY9"/>
                  </a:cxn>
                  <a:cxn ang="0">
                    <a:pos x="connsiteX10" y="connsiteY10"/>
                  </a:cxn>
                  <a:cxn ang="0">
                    <a:pos x="connsiteX11" y="connsiteY11"/>
                  </a:cxn>
                  <a:cxn ang="0">
                    <a:pos x="connsiteX12" y="connsiteY12"/>
                  </a:cxn>
                  <a:cxn ang="0">
                    <a:pos x="connsiteX13" y="connsiteY13"/>
                  </a:cxn>
                  <a:cxn ang="0">
                    <a:pos x="connsiteX14" y="connsiteY14"/>
                  </a:cxn>
                  <a:cxn ang="0">
                    <a:pos x="connsiteX15" y="connsiteY15"/>
                  </a:cxn>
                  <a:cxn ang="0">
                    <a:pos x="connsiteX16" y="connsiteY16"/>
                  </a:cxn>
                  <a:cxn ang="0">
                    <a:pos x="connsiteX17" y="connsiteY17"/>
                  </a:cxn>
                  <a:cxn ang="0">
                    <a:pos x="connsiteX18" y="connsiteY18"/>
                  </a:cxn>
                </a:cxnLst>
                <a:rect l="l" t="t" r="r" b="b"/>
                <a:pathLst>
                  <a:path w="381301" h="843915">
                    <a:moveTo>
                      <a:pt x="190651" y="786765"/>
                    </a:moveTo>
                    <a:cubicBezTo>
                      <a:pt x="128738" y="786765"/>
                      <a:pt x="74446" y="742950"/>
                      <a:pt x="61111" y="682943"/>
                    </a:cubicBezTo>
                    <a:cubicBezTo>
                      <a:pt x="46823" y="621983"/>
                      <a:pt x="77303" y="560070"/>
                      <a:pt x="133501" y="533400"/>
                    </a:cubicBezTo>
                    <a:lnTo>
                      <a:pt x="133501" y="114300"/>
                    </a:lnTo>
                    <a:cubicBezTo>
                      <a:pt x="133501" y="82867"/>
                      <a:pt x="159218" y="57150"/>
                      <a:pt x="190651" y="57150"/>
                    </a:cubicBezTo>
                    <a:cubicBezTo>
                      <a:pt x="222083" y="57150"/>
                      <a:pt x="247801" y="82867"/>
                      <a:pt x="247801" y="114300"/>
                    </a:cubicBezTo>
                    <a:lnTo>
                      <a:pt x="247801" y="533400"/>
                    </a:lnTo>
                    <a:cubicBezTo>
                      <a:pt x="303998" y="560070"/>
                      <a:pt x="333526" y="621983"/>
                      <a:pt x="320191" y="682943"/>
                    </a:cubicBezTo>
                    <a:cubicBezTo>
                      <a:pt x="305903" y="742950"/>
                      <a:pt x="252563" y="785813"/>
                      <a:pt x="190651" y="786765"/>
                    </a:cubicBezTo>
                    <a:lnTo>
                      <a:pt x="190651" y="786765"/>
                    </a:lnTo>
                    <a:close/>
                    <a:moveTo>
                      <a:pt x="304951" y="501015"/>
                    </a:moveTo>
                    <a:lnTo>
                      <a:pt x="304951" y="114300"/>
                    </a:lnTo>
                    <a:cubicBezTo>
                      <a:pt x="304951" y="51435"/>
                      <a:pt x="253516" y="0"/>
                      <a:pt x="190651" y="0"/>
                    </a:cubicBezTo>
                    <a:cubicBezTo>
                      <a:pt x="127786" y="0"/>
                      <a:pt x="76351" y="50483"/>
                      <a:pt x="76351" y="114300"/>
                    </a:cubicBezTo>
                    <a:lnTo>
                      <a:pt x="76351" y="501015"/>
                    </a:lnTo>
                    <a:cubicBezTo>
                      <a:pt x="10628" y="550545"/>
                      <a:pt x="-16042" y="636270"/>
                      <a:pt x="9676" y="713423"/>
                    </a:cubicBezTo>
                    <a:cubicBezTo>
                      <a:pt x="35393" y="791528"/>
                      <a:pt x="108736" y="843915"/>
                      <a:pt x="190651" y="843915"/>
                    </a:cubicBezTo>
                    <a:cubicBezTo>
                      <a:pt x="272566" y="843915"/>
                      <a:pt x="345908" y="791528"/>
                      <a:pt x="371626" y="713423"/>
                    </a:cubicBezTo>
                    <a:cubicBezTo>
                      <a:pt x="397343" y="636270"/>
                      <a:pt x="370673" y="550545"/>
                      <a:pt x="304951" y="501015"/>
                    </a:cubicBezTo>
                    <a:close/>
                  </a:path>
                </a:pathLst>
              </a:custGeom>
              <a:solidFill>
                <a:srgbClr val="000000"/>
              </a:solidFill>
              <a:ln w="9525" cap="flat">
                <a:noFill/>
                <a:prstDash val="solid"/>
                <a:miter/>
              </a:ln>
            </xdr:spPr>
            <xdr:txBody>
              <a:bodyPr wrap="square" rtlCol="0" anchor="ctr"/>
              <a:lstStyle>
                <a:defPPr>
                  <a:defRPr lang="en-US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endParaRPr lang="en-US"/>
              </a:p>
            </xdr:txBody>
          </xdr:sp>
          <xdr:sp macro="" textlink="">
            <xdr:nvSpPr>
              <xdr:cNvPr id="47" name="Freeform: Shape 46">
                <a:extLst>
                  <a:ext uri="{FF2B5EF4-FFF2-40B4-BE49-F238E27FC236}">
                    <a16:creationId xmlns:a16="http://schemas.microsoft.com/office/drawing/2014/main" id="{5A041848-7EAA-207C-E7E2-E50C383E895C}"/>
                  </a:ext>
                </a:extLst>
              </xdr:cNvPr>
              <xdr:cNvSpPr/>
            </xdr:nvSpPr>
            <xdr:spPr>
              <a:xfrm>
                <a:off x="6001065" y="3336607"/>
                <a:ext cx="189869" cy="419100"/>
              </a:xfrm>
              <a:custGeom>
                <a:avLst/>
                <a:gdLst>
                  <a:gd name="connsiteX0" fmla="*/ 113985 w 189869"/>
                  <a:gd name="connsiteY0" fmla="*/ 230505 h 419100"/>
                  <a:gd name="connsiteX1" fmla="*/ 113985 w 189869"/>
                  <a:gd name="connsiteY1" fmla="*/ 0 h 419100"/>
                  <a:gd name="connsiteX2" fmla="*/ 75885 w 189869"/>
                  <a:gd name="connsiteY2" fmla="*/ 0 h 419100"/>
                  <a:gd name="connsiteX3" fmla="*/ 75885 w 189869"/>
                  <a:gd name="connsiteY3" fmla="*/ 230505 h 419100"/>
                  <a:gd name="connsiteX4" fmla="*/ 637 w 189869"/>
                  <a:gd name="connsiteY4" fmla="*/ 333375 h 419100"/>
                  <a:gd name="connsiteX5" fmla="*/ 94935 w 189869"/>
                  <a:gd name="connsiteY5" fmla="*/ 419100 h 419100"/>
                  <a:gd name="connsiteX6" fmla="*/ 189232 w 189869"/>
                  <a:gd name="connsiteY6" fmla="*/ 333375 h 419100"/>
                  <a:gd name="connsiteX7" fmla="*/ 113985 w 189869"/>
                  <a:gd name="connsiteY7" fmla="*/ 230505 h 419100"/>
                </a:gdLst>
                <a:ahLst/>
                <a:cxnLst>
                  <a:cxn ang="0">
                    <a:pos x="connsiteX0" y="connsiteY0"/>
                  </a:cxn>
                  <a:cxn ang="0">
                    <a:pos x="connsiteX1" y="connsiteY1"/>
                  </a:cxn>
                  <a:cxn ang="0">
                    <a:pos x="connsiteX2" y="connsiteY2"/>
                  </a:cxn>
                  <a:cxn ang="0">
                    <a:pos x="connsiteX3" y="connsiteY3"/>
                  </a:cxn>
                  <a:cxn ang="0">
                    <a:pos x="connsiteX4" y="connsiteY4"/>
                  </a:cxn>
                  <a:cxn ang="0">
                    <a:pos x="connsiteX5" y="connsiteY5"/>
                  </a:cxn>
                  <a:cxn ang="0">
                    <a:pos x="connsiteX6" y="connsiteY6"/>
                  </a:cxn>
                  <a:cxn ang="0">
                    <a:pos x="connsiteX7" y="connsiteY7"/>
                  </a:cxn>
                </a:cxnLst>
                <a:rect l="l" t="t" r="r" b="b"/>
                <a:pathLst>
                  <a:path w="189869" h="419100">
                    <a:moveTo>
                      <a:pt x="113985" y="230505"/>
                    </a:moveTo>
                    <a:lnTo>
                      <a:pt x="113985" y="0"/>
                    </a:lnTo>
                    <a:lnTo>
                      <a:pt x="75885" y="0"/>
                    </a:lnTo>
                    <a:lnTo>
                      <a:pt x="75885" y="230505"/>
                    </a:lnTo>
                    <a:cubicBezTo>
                      <a:pt x="28260" y="240030"/>
                      <a:pt x="-5078" y="284797"/>
                      <a:pt x="637" y="333375"/>
                    </a:cubicBezTo>
                    <a:cubicBezTo>
                      <a:pt x="5400" y="381953"/>
                      <a:pt x="46357" y="419100"/>
                      <a:pt x="94935" y="419100"/>
                    </a:cubicBezTo>
                    <a:cubicBezTo>
                      <a:pt x="143512" y="419100"/>
                      <a:pt x="184470" y="381953"/>
                      <a:pt x="189232" y="333375"/>
                    </a:cubicBezTo>
                    <a:cubicBezTo>
                      <a:pt x="194947" y="284797"/>
                      <a:pt x="161610" y="240030"/>
                      <a:pt x="113985" y="230505"/>
                    </a:cubicBezTo>
                    <a:close/>
                  </a:path>
                </a:pathLst>
              </a:custGeom>
              <a:solidFill>
                <a:srgbClr val="C00000"/>
              </a:solidFill>
              <a:ln w="9525" cap="flat">
                <a:noFill/>
                <a:prstDash val="solid"/>
                <a:miter/>
              </a:ln>
            </xdr:spPr>
            <xdr:txBody>
              <a:bodyPr wrap="square" rtlCol="0" anchor="ctr"/>
              <a:lstStyle>
                <a:defPPr>
                  <a:defRPr lang="en-US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endParaRPr lang="en-US"/>
              </a:p>
            </xdr:txBody>
          </xdr:sp>
        </xdr:grpSp>
        <xdr:grpSp>
          <xdr:nvGrpSpPr>
            <xdr:cNvPr id="42" name="Group 41">
              <a:extLst>
                <a:ext uri="{FF2B5EF4-FFF2-40B4-BE49-F238E27FC236}">
                  <a16:creationId xmlns:a16="http://schemas.microsoft.com/office/drawing/2014/main" id="{11D885B9-ABF5-948E-5D46-A18B1A120C4F}"/>
                </a:ext>
              </a:extLst>
            </xdr:cNvPr>
            <xdr:cNvGrpSpPr/>
          </xdr:nvGrpSpPr>
          <xdr:grpSpPr>
            <a:xfrm>
              <a:off x="4290992" y="906108"/>
              <a:ext cx="2499360" cy="859688"/>
              <a:chOff x="3417570" y="840947"/>
              <a:chExt cx="2499360" cy="859688"/>
            </a:xfrm>
          </xdr:grpSpPr>
          <xdr:sp macro="" textlink="">
            <xdr:nvSpPr>
              <xdr:cNvPr id="43" name="Freeform: Shape 42">
                <a:extLst>
                  <a:ext uri="{FF2B5EF4-FFF2-40B4-BE49-F238E27FC236}">
                    <a16:creationId xmlns:a16="http://schemas.microsoft.com/office/drawing/2014/main" id="{6B01C37C-6025-7C06-3D99-A2907E538449}"/>
                  </a:ext>
                </a:extLst>
              </xdr:cNvPr>
              <xdr:cNvSpPr/>
            </xdr:nvSpPr>
            <xdr:spPr>
              <a:xfrm>
                <a:off x="3417570" y="1260000"/>
                <a:ext cx="723900" cy="440635"/>
              </a:xfrm>
              <a:custGeom>
                <a:avLst/>
                <a:gdLst>
                  <a:gd name="connsiteX0" fmla="*/ 810863 w 876300"/>
                  <a:gd name="connsiteY0" fmla="*/ 495300 h 533400"/>
                  <a:gd name="connsiteX1" fmla="*/ 743055 w 876300"/>
                  <a:gd name="connsiteY1" fmla="*/ 94774 h 533400"/>
                  <a:gd name="connsiteX2" fmla="*/ 730930 w 876300"/>
                  <a:gd name="connsiteY2" fmla="*/ 78610 h 533400"/>
                  <a:gd name="connsiteX3" fmla="*/ 728834 w 876300"/>
                  <a:gd name="connsiteY3" fmla="*/ 78467 h 533400"/>
                  <a:gd name="connsiteX4" fmla="*/ 613648 w 876300"/>
                  <a:gd name="connsiteY4" fmla="*/ 78467 h 533400"/>
                  <a:gd name="connsiteX5" fmla="*/ 704726 w 876300"/>
                  <a:gd name="connsiteY5" fmla="*/ 495300 h 533400"/>
                  <a:gd name="connsiteX6" fmla="*/ 673418 w 876300"/>
                  <a:gd name="connsiteY6" fmla="*/ 495300 h 533400"/>
                  <a:gd name="connsiteX7" fmla="*/ 591426 w 876300"/>
                  <a:gd name="connsiteY7" fmla="*/ 16735 h 533400"/>
                  <a:gd name="connsiteX8" fmla="*/ 579798 w 876300"/>
                  <a:gd name="connsiteY8" fmla="*/ 211 h 533400"/>
                  <a:gd name="connsiteX9" fmla="*/ 577377 w 876300"/>
                  <a:gd name="connsiteY9" fmla="*/ 0 h 533400"/>
                  <a:gd name="connsiteX10" fmla="*/ 290894 w 876300"/>
                  <a:gd name="connsiteY10" fmla="*/ 0 h 533400"/>
                  <a:gd name="connsiteX11" fmla="*/ 276642 w 876300"/>
                  <a:gd name="connsiteY11" fmla="*/ 14324 h 533400"/>
                  <a:gd name="connsiteX12" fmla="*/ 276854 w 876300"/>
                  <a:gd name="connsiteY12" fmla="*/ 16735 h 533400"/>
                  <a:gd name="connsiteX13" fmla="*/ 194862 w 876300"/>
                  <a:gd name="connsiteY13" fmla="*/ 495300 h 533400"/>
                  <a:gd name="connsiteX14" fmla="*/ 163544 w 876300"/>
                  <a:gd name="connsiteY14" fmla="*/ 495300 h 533400"/>
                  <a:gd name="connsiteX15" fmla="*/ 254613 w 876300"/>
                  <a:gd name="connsiteY15" fmla="*/ 78467 h 533400"/>
                  <a:gd name="connsiteX16" fmla="*/ 138017 w 876300"/>
                  <a:gd name="connsiteY16" fmla="*/ 78467 h 533400"/>
                  <a:gd name="connsiteX17" fmla="*/ 123682 w 876300"/>
                  <a:gd name="connsiteY17" fmla="*/ 92706 h 533400"/>
                  <a:gd name="connsiteX18" fmla="*/ 123825 w 876300"/>
                  <a:gd name="connsiteY18" fmla="*/ 94774 h 533400"/>
                  <a:gd name="connsiteX19" fmla="*/ 55988 w 876300"/>
                  <a:gd name="connsiteY19" fmla="*/ 495300 h 533400"/>
                  <a:gd name="connsiteX20" fmla="*/ 0 w 876300"/>
                  <a:gd name="connsiteY20" fmla="*/ 495300 h 533400"/>
                  <a:gd name="connsiteX21" fmla="*/ 0 w 876300"/>
                  <a:gd name="connsiteY21" fmla="*/ 533400 h 533400"/>
                  <a:gd name="connsiteX22" fmla="*/ 876300 w 876300"/>
                  <a:gd name="connsiteY22" fmla="*/ 533400 h 533400"/>
                  <a:gd name="connsiteX23" fmla="*/ 876300 w 876300"/>
                  <a:gd name="connsiteY23" fmla="*/ 495300 h 533400"/>
                </a:gdLst>
                <a:ahLst/>
                <a:cxnLst>
                  <a:cxn ang="0">
                    <a:pos x="connsiteX0" y="connsiteY0"/>
                  </a:cxn>
                  <a:cxn ang="0">
                    <a:pos x="connsiteX1" y="connsiteY1"/>
                  </a:cxn>
                  <a:cxn ang="0">
                    <a:pos x="connsiteX2" y="connsiteY2"/>
                  </a:cxn>
                  <a:cxn ang="0">
                    <a:pos x="connsiteX3" y="connsiteY3"/>
                  </a:cxn>
                  <a:cxn ang="0">
                    <a:pos x="connsiteX4" y="connsiteY4"/>
                  </a:cxn>
                  <a:cxn ang="0">
                    <a:pos x="connsiteX5" y="connsiteY5"/>
                  </a:cxn>
                  <a:cxn ang="0">
                    <a:pos x="connsiteX6" y="connsiteY6"/>
                  </a:cxn>
                  <a:cxn ang="0">
                    <a:pos x="connsiteX7" y="connsiteY7"/>
                  </a:cxn>
                  <a:cxn ang="0">
                    <a:pos x="connsiteX8" y="connsiteY8"/>
                  </a:cxn>
                  <a:cxn ang="0">
                    <a:pos x="connsiteX9" y="connsiteY9"/>
                  </a:cxn>
                  <a:cxn ang="0">
                    <a:pos x="connsiteX10" y="connsiteY10"/>
                  </a:cxn>
                  <a:cxn ang="0">
                    <a:pos x="connsiteX11" y="connsiteY11"/>
                  </a:cxn>
                  <a:cxn ang="0">
                    <a:pos x="connsiteX12" y="connsiteY12"/>
                  </a:cxn>
                  <a:cxn ang="0">
                    <a:pos x="connsiteX13" y="connsiteY13"/>
                  </a:cxn>
                  <a:cxn ang="0">
                    <a:pos x="connsiteX14" y="connsiteY14"/>
                  </a:cxn>
                  <a:cxn ang="0">
                    <a:pos x="connsiteX15" y="connsiteY15"/>
                  </a:cxn>
                  <a:cxn ang="0">
                    <a:pos x="connsiteX16" y="connsiteY16"/>
                  </a:cxn>
                  <a:cxn ang="0">
                    <a:pos x="connsiteX17" y="connsiteY17"/>
                  </a:cxn>
                  <a:cxn ang="0">
                    <a:pos x="connsiteX18" y="connsiteY18"/>
                  </a:cxn>
                  <a:cxn ang="0">
                    <a:pos x="connsiteX19" y="connsiteY19"/>
                  </a:cxn>
                  <a:cxn ang="0">
                    <a:pos x="connsiteX20" y="connsiteY20"/>
                  </a:cxn>
                  <a:cxn ang="0">
                    <a:pos x="connsiteX21" y="connsiteY21"/>
                  </a:cxn>
                  <a:cxn ang="0">
                    <a:pos x="connsiteX22" y="connsiteY22"/>
                  </a:cxn>
                  <a:cxn ang="0">
                    <a:pos x="connsiteX23" y="connsiteY23"/>
                  </a:cxn>
                </a:cxnLst>
                <a:rect l="l" t="t" r="r" b="b"/>
                <a:pathLst>
                  <a:path w="876300" h="533400">
                    <a:moveTo>
                      <a:pt x="810863" y="495300"/>
                    </a:moveTo>
                    <a:cubicBezTo>
                      <a:pt x="779136" y="422053"/>
                      <a:pt x="718242" y="254546"/>
                      <a:pt x="743055" y="94774"/>
                    </a:cubicBezTo>
                    <a:cubicBezTo>
                      <a:pt x="744170" y="86962"/>
                      <a:pt x="738742" y="79725"/>
                      <a:pt x="730930" y="78610"/>
                    </a:cubicBezTo>
                    <a:cubicBezTo>
                      <a:pt x="730236" y="78511"/>
                      <a:pt x="729535" y="78463"/>
                      <a:pt x="728834" y="78467"/>
                    </a:cubicBezTo>
                    <a:lnTo>
                      <a:pt x="613648" y="78467"/>
                    </a:lnTo>
                    <a:cubicBezTo>
                      <a:pt x="604323" y="256403"/>
                      <a:pt x="676513" y="433559"/>
                      <a:pt x="704726" y="495300"/>
                    </a:cubicBezTo>
                    <a:lnTo>
                      <a:pt x="673418" y="495300"/>
                    </a:lnTo>
                    <a:cubicBezTo>
                      <a:pt x="637051" y="412899"/>
                      <a:pt x="560556" y="209731"/>
                      <a:pt x="591426" y="16735"/>
                    </a:cubicBezTo>
                    <a:cubicBezTo>
                      <a:pt x="592778" y="8961"/>
                      <a:pt x="587573" y="1563"/>
                      <a:pt x="579798" y="211"/>
                    </a:cubicBezTo>
                    <a:cubicBezTo>
                      <a:pt x="578998" y="72"/>
                      <a:pt x="578189" y="2"/>
                      <a:pt x="577377" y="0"/>
                    </a:cubicBezTo>
                    <a:lnTo>
                      <a:pt x="290894" y="0"/>
                    </a:lnTo>
                    <a:cubicBezTo>
                      <a:pt x="283003" y="20"/>
                      <a:pt x="276622" y="6433"/>
                      <a:pt x="276642" y="14324"/>
                    </a:cubicBezTo>
                    <a:cubicBezTo>
                      <a:pt x="276644" y="15132"/>
                      <a:pt x="276716" y="15939"/>
                      <a:pt x="276854" y="16735"/>
                    </a:cubicBezTo>
                    <a:cubicBezTo>
                      <a:pt x="307724" y="209731"/>
                      <a:pt x="231229" y="412899"/>
                      <a:pt x="194862" y="495300"/>
                    </a:cubicBezTo>
                    <a:lnTo>
                      <a:pt x="163544" y="495300"/>
                    </a:lnTo>
                    <a:cubicBezTo>
                      <a:pt x="191776" y="433549"/>
                      <a:pt x="263938" y="256384"/>
                      <a:pt x="254613" y="78467"/>
                    </a:cubicBezTo>
                    <a:lnTo>
                      <a:pt x="138017" y="78467"/>
                    </a:lnTo>
                    <a:cubicBezTo>
                      <a:pt x="130127" y="78440"/>
                      <a:pt x="123708" y="84815"/>
                      <a:pt x="123682" y="92706"/>
                    </a:cubicBezTo>
                    <a:cubicBezTo>
                      <a:pt x="123679" y="93398"/>
                      <a:pt x="123727" y="94089"/>
                      <a:pt x="123825" y="94774"/>
                    </a:cubicBezTo>
                    <a:cubicBezTo>
                      <a:pt x="148590" y="254546"/>
                      <a:pt x="87716" y="422053"/>
                      <a:pt x="55988" y="495300"/>
                    </a:cubicBezTo>
                    <a:lnTo>
                      <a:pt x="0" y="495300"/>
                    </a:lnTo>
                    <a:lnTo>
                      <a:pt x="0" y="533400"/>
                    </a:lnTo>
                    <a:lnTo>
                      <a:pt x="876300" y="533400"/>
                    </a:lnTo>
                    <a:lnTo>
                      <a:pt x="876300" y="495300"/>
                    </a:lnTo>
                    <a:close/>
                  </a:path>
                </a:pathLst>
              </a:custGeom>
              <a:solidFill>
                <a:schemeClr val="accent1">
                  <a:lumMod val="50000"/>
                </a:schemeClr>
              </a:solidFill>
              <a:ln w="9525" cap="flat">
                <a:noFill/>
                <a:prstDash val="solid"/>
                <a:miter/>
              </a:ln>
            </xdr:spPr>
            <xdr:txBody>
              <a:bodyPr wrap="square" rtlCol="0" anchor="ctr"/>
              <a:lstStyle>
                <a:defPPr>
                  <a:defRPr lang="en-US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endParaRPr lang="en-US"/>
              </a:p>
            </xdr:txBody>
          </xdr:sp>
          <xdr:sp macro="" textlink="">
            <xdr:nvSpPr>
              <xdr:cNvPr id="44" name="Freeform: Shape 43">
                <a:extLst>
                  <a:ext uri="{FF2B5EF4-FFF2-40B4-BE49-F238E27FC236}">
                    <a16:creationId xmlns:a16="http://schemas.microsoft.com/office/drawing/2014/main" id="{F15EE093-E03E-CDDA-6473-3C6ECD2EBA19}"/>
                  </a:ext>
                </a:extLst>
              </xdr:cNvPr>
              <xdr:cNvSpPr/>
            </xdr:nvSpPr>
            <xdr:spPr>
              <a:xfrm>
                <a:off x="4511040" y="840947"/>
                <a:ext cx="1405890" cy="855759"/>
              </a:xfrm>
              <a:custGeom>
                <a:avLst/>
                <a:gdLst>
                  <a:gd name="connsiteX0" fmla="*/ 810863 w 876300"/>
                  <a:gd name="connsiteY0" fmla="*/ 495300 h 533400"/>
                  <a:gd name="connsiteX1" fmla="*/ 743055 w 876300"/>
                  <a:gd name="connsiteY1" fmla="*/ 94774 h 533400"/>
                  <a:gd name="connsiteX2" fmla="*/ 730930 w 876300"/>
                  <a:gd name="connsiteY2" fmla="*/ 78610 h 533400"/>
                  <a:gd name="connsiteX3" fmla="*/ 728834 w 876300"/>
                  <a:gd name="connsiteY3" fmla="*/ 78467 h 533400"/>
                  <a:gd name="connsiteX4" fmla="*/ 613648 w 876300"/>
                  <a:gd name="connsiteY4" fmla="*/ 78467 h 533400"/>
                  <a:gd name="connsiteX5" fmla="*/ 704726 w 876300"/>
                  <a:gd name="connsiteY5" fmla="*/ 495300 h 533400"/>
                  <a:gd name="connsiteX6" fmla="*/ 673418 w 876300"/>
                  <a:gd name="connsiteY6" fmla="*/ 495300 h 533400"/>
                  <a:gd name="connsiteX7" fmla="*/ 591426 w 876300"/>
                  <a:gd name="connsiteY7" fmla="*/ 16735 h 533400"/>
                  <a:gd name="connsiteX8" fmla="*/ 579798 w 876300"/>
                  <a:gd name="connsiteY8" fmla="*/ 211 h 533400"/>
                  <a:gd name="connsiteX9" fmla="*/ 577377 w 876300"/>
                  <a:gd name="connsiteY9" fmla="*/ 0 h 533400"/>
                  <a:gd name="connsiteX10" fmla="*/ 290894 w 876300"/>
                  <a:gd name="connsiteY10" fmla="*/ 0 h 533400"/>
                  <a:gd name="connsiteX11" fmla="*/ 276642 w 876300"/>
                  <a:gd name="connsiteY11" fmla="*/ 14324 h 533400"/>
                  <a:gd name="connsiteX12" fmla="*/ 276854 w 876300"/>
                  <a:gd name="connsiteY12" fmla="*/ 16735 h 533400"/>
                  <a:gd name="connsiteX13" fmla="*/ 194862 w 876300"/>
                  <a:gd name="connsiteY13" fmla="*/ 495300 h 533400"/>
                  <a:gd name="connsiteX14" fmla="*/ 163544 w 876300"/>
                  <a:gd name="connsiteY14" fmla="*/ 495300 h 533400"/>
                  <a:gd name="connsiteX15" fmla="*/ 254613 w 876300"/>
                  <a:gd name="connsiteY15" fmla="*/ 78467 h 533400"/>
                  <a:gd name="connsiteX16" fmla="*/ 138017 w 876300"/>
                  <a:gd name="connsiteY16" fmla="*/ 78467 h 533400"/>
                  <a:gd name="connsiteX17" fmla="*/ 123682 w 876300"/>
                  <a:gd name="connsiteY17" fmla="*/ 92706 h 533400"/>
                  <a:gd name="connsiteX18" fmla="*/ 123825 w 876300"/>
                  <a:gd name="connsiteY18" fmla="*/ 94774 h 533400"/>
                  <a:gd name="connsiteX19" fmla="*/ 55988 w 876300"/>
                  <a:gd name="connsiteY19" fmla="*/ 495300 h 533400"/>
                  <a:gd name="connsiteX20" fmla="*/ 0 w 876300"/>
                  <a:gd name="connsiteY20" fmla="*/ 495300 h 533400"/>
                  <a:gd name="connsiteX21" fmla="*/ 0 w 876300"/>
                  <a:gd name="connsiteY21" fmla="*/ 533400 h 533400"/>
                  <a:gd name="connsiteX22" fmla="*/ 876300 w 876300"/>
                  <a:gd name="connsiteY22" fmla="*/ 533400 h 533400"/>
                  <a:gd name="connsiteX23" fmla="*/ 876300 w 876300"/>
                  <a:gd name="connsiteY23" fmla="*/ 495300 h 533400"/>
                </a:gdLst>
                <a:ahLst/>
                <a:cxnLst>
                  <a:cxn ang="0">
                    <a:pos x="connsiteX0" y="connsiteY0"/>
                  </a:cxn>
                  <a:cxn ang="0">
                    <a:pos x="connsiteX1" y="connsiteY1"/>
                  </a:cxn>
                  <a:cxn ang="0">
                    <a:pos x="connsiteX2" y="connsiteY2"/>
                  </a:cxn>
                  <a:cxn ang="0">
                    <a:pos x="connsiteX3" y="connsiteY3"/>
                  </a:cxn>
                  <a:cxn ang="0">
                    <a:pos x="connsiteX4" y="connsiteY4"/>
                  </a:cxn>
                  <a:cxn ang="0">
                    <a:pos x="connsiteX5" y="connsiteY5"/>
                  </a:cxn>
                  <a:cxn ang="0">
                    <a:pos x="connsiteX6" y="connsiteY6"/>
                  </a:cxn>
                  <a:cxn ang="0">
                    <a:pos x="connsiteX7" y="connsiteY7"/>
                  </a:cxn>
                  <a:cxn ang="0">
                    <a:pos x="connsiteX8" y="connsiteY8"/>
                  </a:cxn>
                  <a:cxn ang="0">
                    <a:pos x="connsiteX9" y="connsiteY9"/>
                  </a:cxn>
                  <a:cxn ang="0">
                    <a:pos x="connsiteX10" y="connsiteY10"/>
                  </a:cxn>
                  <a:cxn ang="0">
                    <a:pos x="connsiteX11" y="connsiteY11"/>
                  </a:cxn>
                  <a:cxn ang="0">
                    <a:pos x="connsiteX12" y="connsiteY12"/>
                  </a:cxn>
                  <a:cxn ang="0">
                    <a:pos x="connsiteX13" y="connsiteY13"/>
                  </a:cxn>
                  <a:cxn ang="0">
                    <a:pos x="connsiteX14" y="connsiteY14"/>
                  </a:cxn>
                  <a:cxn ang="0">
                    <a:pos x="connsiteX15" y="connsiteY15"/>
                  </a:cxn>
                  <a:cxn ang="0">
                    <a:pos x="connsiteX16" y="connsiteY16"/>
                  </a:cxn>
                  <a:cxn ang="0">
                    <a:pos x="connsiteX17" y="connsiteY17"/>
                  </a:cxn>
                  <a:cxn ang="0">
                    <a:pos x="connsiteX18" y="connsiteY18"/>
                  </a:cxn>
                  <a:cxn ang="0">
                    <a:pos x="connsiteX19" y="connsiteY19"/>
                  </a:cxn>
                  <a:cxn ang="0">
                    <a:pos x="connsiteX20" y="connsiteY20"/>
                  </a:cxn>
                  <a:cxn ang="0">
                    <a:pos x="connsiteX21" y="connsiteY21"/>
                  </a:cxn>
                  <a:cxn ang="0">
                    <a:pos x="connsiteX22" y="connsiteY22"/>
                  </a:cxn>
                  <a:cxn ang="0">
                    <a:pos x="connsiteX23" y="connsiteY23"/>
                  </a:cxn>
                </a:cxnLst>
                <a:rect l="l" t="t" r="r" b="b"/>
                <a:pathLst>
                  <a:path w="876300" h="533400">
                    <a:moveTo>
                      <a:pt x="810863" y="495300"/>
                    </a:moveTo>
                    <a:cubicBezTo>
                      <a:pt x="779136" y="422053"/>
                      <a:pt x="718242" y="254546"/>
                      <a:pt x="743055" y="94774"/>
                    </a:cubicBezTo>
                    <a:cubicBezTo>
                      <a:pt x="744170" y="86962"/>
                      <a:pt x="738742" y="79725"/>
                      <a:pt x="730930" y="78610"/>
                    </a:cubicBezTo>
                    <a:cubicBezTo>
                      <a:pt x="730236" y="78511"/>
                      <a:pt x="729535" y="78463"/>
                      <a:pt x="728834" y="78467"/>
                    </a:cubicBezTo>
                    <a:lnTo>
                      <a:pt x="613648" y="78467"/>
                    </a:lnTo>
                    <a:cubicBezTo>
                      <a:pt x="604323" y="256403"/>
                      <a:pt x="676513" y="433559"/>
                      <a:pt x="704726" y="495300"/>
                    </a:cubicBezTo>
                    <a:lnTo>
                      <a:pt x="673418" y="495300"/>
                    </a:lnTo>
                    <a:cubicBezTo>
                      <a:pt x="637051" y="412899"/>
                      <a:pt x="560556" y="209731"/>
                      <a:pt x="591426" y="16735"/>
                    </a:cubicBezTo>
                    <a:cubicBezTo>
                      <a:pt x="592778" y="8961"/>
                      <a:pt x="587573" y="1563"/>
                      <a:pt x="579798" y="211"/>
                    </a:cubicBezTo>
                    <a:cubicBezTo>
                      <a:pt x="578998" y="72"/>
                      <a:pt x="578189" y="2"/>
                      <a:pt x="577377" y="0"/>
                    </a:cubicBezTo>
                    <a:lnTo>
                      <a:pt x="290894" y="0"/>
                    </a:lnTo>
                    <a:cubicBezTo>
                      <a:pt x="283003" y="20"/>
                      <a:pt x="276622" y="6433"/>
                      <a:pt x="276642" y="14324"/>
                    </a:cubicBezTo>
                    <a:cubicBezTo>
                      <a:pt x="276644" y="15132"/>
                      <a:pt x="276716" y="15939"/>
                      <a:pt x="276854" y="16735"/>
                    </a:cubicBezTo>
                    <a:cubicBezTo>
                      <a:pt x="307724" y="209731"/>
                      <a:pt x="231229" y="412899"/>
                      <a:pt x="194862" y="495300"/>
                    </a:cubicBezTo>
                    <a:lnTo>
                      <a:pt x="163544" y="495300"/>
                    </a:lnTo>
                    <a:cubicBezTo>
                      <a:pt x="191776" y="433549"/>
                      <a:pt x="263938" y="256384"/>
                      <a:pt x="254613" y="78467"/>
                    </a:cubicBezTo>
                    <a:lnTo>
                      <a:pt x="138017" y="78467"/>
                    </a:lnTo>
                    <a:cubicBezTo>
                      <a:pt x="130127" y="78440"/>
                      <a:pt x="123708" y="84815"/>
                      <a:pt x="123682" y="92706"/>
                    </a:cubicBezTo>
                    <a:cubicBezTo>
                      <a:pt x="123679" y="93398"/>
                      <a:pt x="123727" y="94089"/>
                      <a:pt x="123825" y="94774"/>
                    </a:cubicBezTo>
                    <a:cubicBezTo>
                      <a:pt x="148590" y="254546"/>
                      <a:pt x="87716" y="422053"/>
                      <a:pt x="55988" y="495300"/>
                    </a:cubicBezTo>
                    <a:lnTo>
                      <a:pt x="0" y="495300"/>
                    </a:lnTo>
                    <a:lnTo>
                      <a:pt x="0" y="533400"/>
                    </a:lnTo>
                    <a:lnTo>
                      <a:pt x="876300" y="533400"/>
                    </a:lnTo>
                    <a:lnTo>
                      <a:pt x="876300" y="495300"/>
                    </a:lnTo>
                    <a:close/>
                  </a:path>
                </a:pathLst>
              </a:custGeom>
              <a:solidFill>
                <a:schemeClr val="accent1">
                  <a:lumMod val="50000"/>
                </a:schemeClr>
              </a:solidFill>
              <a:ln w="9525" cap="flat">
                <a:noFill/>
                <a:prstDash val="solid"/>
                <a:miter/>
              </a:ln>
            </xdr:spPr>
            <xdr:txBody>
              <a:bodyPr wrap="square" rtlCol="0" anchor="ctr"/>
              <a:lstStyle>
                <a:defPPr>
                  <a:defRPr lang="en-US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endParaRPr lang="en-US"/>
              </a:p>
            </xdr:txBody>
          </xdr:sp>
          <xdr:cxnSp macro="">
            <xdr:nvCxnSpPr>
              <xdr:cNvPr id="45" name="Straight Arrow Connector 44">
                <a:extLst>
                  <a:ext uri="{FF2B5EF4-FFF2-40B4-BE49-F238E27FC236}">
                    <a16:creationId xmlns:a16="http://schemas.microsoft.com/office/drawing/2014/main" id="{CF2206F0-ECB5-1C5B-9151-C46AB99172B2}"/>
                  </a:ext>
                </a:extLst>
              </xdr:cNvPr>
              <xdr:cNvCxnSpPr/>
            </xdr:nvCxnSpPr>
            <xdr:spPr>
              <a:xfrm flipH="1">
                <a:off x="4076384" y="1299210"/>
                <a:ext cx="571500" cy="0"/>
              </a:xfrm>
              <a:prstGeom prst="straightConnector1">
                <a:avLst/>
              </a:prstGeom>
              <a:ln w="57150">
                <a:headEnd type="triangle"/>
                <a:tailEnd type="triangle"/>
              </a:ln>
            </xdr:spPr>
            <xdr:style>
              <a:lnRef idx="1">
                <a:schemeClr val="accent1"/>
              </a:lnRef>
              <a:fillRef idx="0">
                <a:schemeClr val="accent1"/>
              </a:fillRef>
              <a:effectRef idx="0">
                <a:schemeClr val="accent1"/>
              </a:effectRef>
              <a:fontRef idx="minor">
                <a:schemeClr val="tx1"/>
              </a:fontRef>
            </xdr:style>
          </xdr:cxnSp>
        </xdr:grpSp>
      </xdr:grpSp>
      <xdr:sp macro="" textlink="">
        <xdr:nvSpPr>
          <xdr:cNvPr id="4" name="TextBox 2">
            <a:extLst>
              <a:ext uri="{FF2B5EF4-FFF2-40B4-BE49-F238E27FC236}">
                <a16:creationId xmlns:a16="http://schemas.microsoft.com/office/drawing/2014/main" id="{B4CF106F-F17D-ABAD-9CA1-1D0882E16FFC}"/>
              </a:ext>
            </a:extLst>
          </xdr:cNvPr>
          <xdr:cNvSpPr txBox="1"/>
        </xdr:nvSpPr>
        <xdr:spPr>
          <a:xfrm>
            <a:off x="4190584" y="3463929"/>
            <a:ext cx="3719818" cy="246221"/>
          </a:xfrm>
          <a:prstGeom prst="rect">
            <a:avLst/>
          </a:prstGeom>
          <a:noFill/>
          <a:ln>
            <a:solidFill>
              <a:schemeClr val="bg2">
                <a:lumMod val="75000"/>
              </a:schemeClr>
            </a:solidFill>
          </a:ln>
        </xdr:spPr>
        <xdr:txBody>
          <a:bodyPr wrap="square" lIns="0" tIns="0" rIns="0" bIns="0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/>
              <a:t>Attributional LCA vs Consequential LCA</a:t>
            </a:r>
          </a:p>
        </xdr:txBody>
      </xdr:sp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E4B7CFA7-6B43-0D88-509C-4B3E60315BB2}"/>
              </a:ext>
            </a:extLst>
          </xdr:cNvPr>
          <xdr:cNvGrpSpPr/>
        </xdr:nvGrpSpPr>
        <xdr:grpSpPr>
          <a:xfrm>
            <a:off x="4186087" y="3894499"/>
            <a:ext cx="3724382" cy="2224578"/>
            <a:chOff x="7100899" y="3189903"/>
            <a:chExt cx="3724382" cy="2224578"/>
          </a:xfrm>
        </xdr:grpSpPr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C834E3FC-40B1-C28A-520A-2511BA5DA509}"/>
                </a:ext>
              </a:extLst>
            </xdr:cNvPr>
            <xdr:cNvGrpSpPr/>
          </xdr:nvGrpSpPr>
          <xdr:grpSpPr>
            <a:xfrm>
              <a:off x="7177744" y="3240344"/>
              <a:ext cx="3531331" cy="2070764"/>
              <a:chOff x="7177744" y="3240344"/>
              <a:chExt cx="3531331" cy="2070764"/>
            </a:xfrm>
          </xdr:grpSpPr>
          <xdr:sp macro="" textlink="">
            <xdr:nvSpPr>
              <xdr:cNvPr id="19" name="TextBox 4">
                <a:extLst>
                  <a:ext uri="{FF2B5EF4-FFF2-40B4-BE49-F238E27FC236}">
                    <a16:creationId xmlns:a16="http://schemas.microsoft.com/office/drawing/2014/main" id="{DE11D8CB-2FD0-D30B-4A99-43FF7CC503CB}"/>
                  </a:ext>
                </a:extLst>
              </xdr:cNvPr>
              <xdr:cNvSpPr txBox="1"/>
            </xdr:nvSpPr>
            <xdr:spPr>
              <a:xfrm>
                <a:off x="7177744" y="3240344"/>
                <a:ext cx="3531331" cy="246221"/>
              </a:xfrm>
              <a:prstGeom prst="rect">
                <a:avLst/>
              </a:prstGeom>
              <a:noFill/>
            </xdr:spPr>
            <xdr:txBody>
              <a:bodyPr wrap="square" lIns="0" tIns="0" rIns="0" bIns="0" rtlCol="0">
                <a:spAutoFit/>
              </a:bodyPr>
              <a:lstStyle>
                <a:defPPr>
                  <a:defRPr lang="en-US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r>
                  <a:rPr lang="en-US" sz="1600"/>
                  <a:t>Multi-Objective Life Cycle Optimization</a:t>
                </a:r>
              </a:p>
            </xdr:txBody>
          </xdr:sp>
          <xdr:grpSp>
            <xdr:nvGrpSpPr>
              <xdr:cNvPr id="20" name="Group 19">
                <a:extLst>
                  <a:ext uri="{FF2B5EF4-FFF2-40B4-BE49-F238E27FC236}">
                    <a16:creationId xmlns:a16="http://schemas.microsoft.com/office/drawing/2014/main" id="{C66C2C78-1B40-88D1-E0CF-9C337014D7D4}"/>
                  </a:ext>
                </a:extLst>
              </xdr:cNvPr>
              <xdr:cNvGrpSpPr/>
            </xdr:nvGrpSpPr>
            <xdr:grpSpPr>
              <a:xfrm>
                <a:off x="7236217" y="3633827"/>
                <a:ext cx="914400" cy="1677281"/>
                <a:chOff x="8481598" y="3400710"/>
                <a:chExt cx="914400" cy="1677281"/>
              </a:xfrm>
            </xdr:grpSpPr>
            <xdr:grpSp>
              <xdr:nvGrpSpPr>
                <xdr:cNvPr id="33" name="Group 32">
                  <a:extLst>
                    <a:ext uri="{FF2B5EF4-FFF2-40B4-BE49-F238E27FC236}">
                      <a16:creationId xmlns:a16="http://schemas.microsoft.com/office/drawing/2014/main" id="{2DC5CC6D-DB83-1398-861D-5A59E466CB5C}"/>
                    </a:ext>
                  </a:extLst>
                </xdr:cNvPr>
                <xdr:cNvGrpSpPr/>
              </xdr:nvGrpSpPr>
              <xdr:grpSpPr>
                <a:xfrm>
                  <a:off x="8481598" y="3400710"/>
                  <a:ext cx="914400" cy="914400"/>
                  <a:chOff x="9539788" y="1562471"/>
                  <a:chExt cx="657225" cy="666750"/>
                </a:xfrm>
              </xdr:grpSpPr>
              <xdr:sp macro="" textlink="">
                <xdr:nvSpPr>
                  <xdr:cNvPr id="35" name="Freeform: Shape 34">
                    <a:extLst>
                      <a:ext uri="{FF2B5EF4-FFF2-40B4-BE49-F238E27FC236}">
                        <a16:creationId xmlns:a16="http://schemas.microsoft.com/office/drawing/2014/main" id="{CBAE3ADF-8CA4-58FE-549A-4D064F020541}"/>
                      </a:ext>
                    </a:extLst>
                  </xdr:cNvPr>
                  <xdr:cNvSpPr/>
                </xdr:nvSpPr>
                <xdr:spPr>
                  <a:xfrm>
                    <a:off x="9539788" y="1562471"/>
                    <a:ext cx="657225" cy="666750"/>
                  </a:xfrm>
                  <a:custGeom>
                    <a:avLst/>
                    <a:gdLst>
                      <a:gd name="connsiteX0" fmla="*/ 57150 w 657225"/>
                      <a:gd name="connsiteY0" fmla="*/ 0 h 666750"/>
                      <a:gd name="connsiteX1" fmla="*/ 0 w 657225"/>
                      <a:gd name="connsiteY1" fmla="*/ 0 h 666750"/>
                      <a:gd name="connsiteX2" fmla="*/ 0 w 657225"/>
                      <a:gd name="connsiteY2" fmla="*/ 666750 h 666750"/>
                      <a:gd name="connsiteX3" fmla="*/ 657225 w 657225"/>
                      <a:gd name="connsiteY3" fmla="*/ 666750 h 666750"/>
                      <a:gd name="connsiteX4" fmla="*/ 657225 w 657225"/>
                      <a:gd name="connsiteY4" fmla="*/ 609600 h 666750"/>
                      <a:gd name="connsiteX5" fmla="*/ 57150 w 657225"/>
                      <a:gd name="connsiteY5" fmla="*/ 609600 h 666750"/>
                      <a:gd name="connsiteX6" fmla="*/ 57150 w 657225"/>
                      <a:gd name="connsiteY6" fmla="*/ 0 h 666750"/>
                    </a:gdLst>
                    <a:ahLst/>
                    <a:cxnLst>
                      <a:cxn ang="0">
                        <a:pos x="connsiteX0" y="connsiteY0"/>
                      </a:cxn>
                      <a:cxn ang="0">
                        <a:pos x="connsiteX1" y="connsiteY1"/>
                      </a:cxn>
                      <a:cxn ang="0">
                        <a:pos x="connsiteX2" y="connsiteY2"/>
                      </a:cxn>
                      <a:cxn ang="0">
                        <a:pos x="connsiteX3" y="connsiteY3"/>
                      </a:cxn>
                      <a:cxn ang="0">
                        <a:pos x="connsiteX4" y="connsiteY4"/>
                      </a:cxn>
                      <a:cxn ang="0">
                        <a:pos x="connsiteX5" y="connsiteY5"/>
                      </a:cxn>
                      <a:cxn ang="0">
                        <a:pos x="connsiteX6" y="connsiteY6"/>
                      </a:cxn>
                    </a:cxnLst>
                    <a:rect l="l" t="t" r="r" b="b"/>
                    <a:pathLst>
                      <a:path w="657225" h="666750">
                        <a:moveTo>
                          <a:pt x="57150" y="0"/>
                        </a:moveTo>
                        <a:lnTo>
                          <a:pt x="0" y="0"/>
                        </a:lnTo>
                        <a:lnTo>
                          <a:pt x="0" y="666750"/>
                        </a:lnTo>
                        <a:lnTo>
                          <a:pt x="657225" y="666750"/>
                        </a:lnTo>
                        <a:lnTo>
                          <a:pt x="657225" y="609600"/>
                        </a:lnTo>
                        <a:lnTo>
                          <a:pt x="57150" y="609600"/>
                        </a:lnTo>
                        <a:lnTo>
                          <a:pt x="57150" y="0"/>
                        </a:lnTo>
                        <a:close/>
                      </a:path>
                    </a:pathLst>
                  </a:custGeom>
                  <a:solidFill>
                    <a:srgbClr val="000000"/>
                  </a:solidFill>
                  <a:ln w="9525" cap="flat">
                    <a:noFill/>
                    <a:prstDash val="solid"/>
                    <a:miter/>
                  </a:ln>
                </xdr:spPr>
                <xdr:txBody>
                  <a:bodyPr wrap="square" rtlCol="0" anchor="ctr"/>
                  <a:lstStyle>
                    <a:defPPr>
                      <a:defRPr lang="en-US"/>
                    </a:defPPr>
                    <a:lvl1pPr marL="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1pPr>
                    <a:lvl2pPr marL="457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2pPr>
                    <a:lvl3pPr marL="914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3pPr>
                    <a:lvl4pPr marL="1371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4pPr>
                    <a:lvl5pPr marL="18288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5pPr>
                    <a:lvl6pPr marL="22860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6pPr>
                    <a:lvl7pPr marL="2743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7pPr>
                    <a:lvl8pPr marL="3200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8pPr>
                    <a:lvl9pPr marL="3657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9pPr>
                  </a:lstStyle>
                  <a:p>
                    <a:endParaRPr lang="en-US"/>
                  </a:p>
                </xdr:txBody>
              </xdr:sp>
              <xdr:sp macro="" textlink="">
                <xdr:nvSpPr>
                  <xdr:cNvPr id="36" name="Freeform: Shape 35">
                    <a:extLst>
                      <a:ext uri="{FF2B5EF4-FFF2-40B4-BE49-F238E27FC236}">
                        <a16:creationId xmlns:a16="http://schemas.microsoft.com/office/drawing/2014/main" id="{BB969BD1-B026-DC14-D21E-BD00A30E7781}"/>
                      </a:ext>
                    </a:extLst>
                  </xdr:cNvPr>
                  <xdr:cNvSpPr/>
                </xdr:nvSpPr>
                <xdr:spPr>
                  <a:xfrm rot="10800000">
                    <a:off x="10054138" y="1562471"/>
                    <a:ext cx="142875" cy="552450"/>
                  </a:xfrm>
                  <a:custGeom>
                    <a:avLst/>
                    <a:gdLst>
                      <a:gd name="connsiteX0" fmla="*/ 0 w 142875"/>
                      <a:gd name="connsiteY0" fmla="*/ 0 h 552450"/>
                      <a:gd name="connsiteX1" fmla="*/ 142875 w 142875"/>
                      <a:gd name="connsiteY1" fmla="*/ 0 h 552450"/>
                      <a:gd name="connsiteX2" fmla="*/ 142875 w 142875"/>
                      <a:gd name="connsiteY2" fmla="*/ 552450 h 552450"/>
                      <a:gd name="connsiteX3" fmla="*/ 0 w 142875"/>
                      <a:gd name="connsiteY3" fmla="*/ 552450 h 552450"/>
                    </a:gdLst>
                    <a:ahLst/>
                    <a:cxnLst>
                      <a:cxn ang="0">
                        <a:pos x="connsiteX0" y="connsiteY0"/>
                      </a:cxn>
                      <a:cxn ang="0">
                        <a:pos x="connsiteX1" y="connsiteY1"/>
                      </a:cxn>
                      <a:cxn ang="0">
                        <a:pos x="connsiteX2" y="connsiteY2"/>
                      </a:cxn>
                      <a:cxn ang="0">
                        <a:pos x="connsiteX3" y="connsiteY3"/>
                      </a:cxn>
                    </a:cxnLst>
                    <a:rect l="l" t="t" r="r" b="b"/>
                    <a:pathLst>
                      <a:path w="142875" h="552450">
                        <a:moveTo>
                          <a:pt x="0" y="0"/>
                        </a:moveTo>
                        <a:lnTo>
                          <a:pt x="142875" y="0"/>
                        </a:lnTo>
                        <a:lnTo>
                          <a:pt x="142875" y="552450"/>
                        </a:lnTo>
                        <a:lnTo>
                          <a:pt x="0" y="552450"/>
                        </a:lnTo>
                        <a:close/>
                      </a:path>
                    </a:pathLst>
                  </a:custGeom>
                  <a:solidFill>
                    <a:schemeClr val="accent6">
                      <a:lumMod val="75000"/>
                    </a:schemeClr>
                  </a:solidFill>
                  <a:ln w="9525" cap="flat">
                    <a:noFill/>
                    <a:prstDash val="solid"/>
                    <a:miter/>
                  </a:ln>
                </xdr:spPr>
                <xdr:txBody>
                  <a:bodyPr wrap="square" rtlCol="0" anchor="ctr"/>
                  <a:lstStyle>
                    <a:defPPr>
                      <a:defRPr lang="en-US"/>
                    </a:defPPr>
                    <a:lvl1pPr marL="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1pPr>
                    <a:lvl2pPr marL="457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2pPr>
                    <a:lvl3pPr marL="914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3pPr>
                    <a:lvl4pPr marL="1371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4pPr>
                    <a:lvl5pPr marL="18288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5pPr>
                    <a:lvl6pPr marL="22860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6pPr>
                    <a:lvl7pPr marL="2743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7pPr>
                    <a:lvl8pPr marL="3200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8pPr>
                    <a:lvl9pPr marL="3657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9pPr>
                  </a:lstStyle>
                  <a:p>
                    <a:endParaRPr lang="en-US"/>
                  </a:p>
                </xdr:txBody>
              </xdr:sp>
              <xdr:sp macro="" textlink="">
                <xdr:nvSpPr>
                  <xdr:cNvPr id="37" name="Freeform: Shape 36">
                    <a:extLst>
                      <a:ext uri="{FF2B5EF4-FFF2-40B4-BE49-F238E27FC236}">
                        <a16:creationId xmlns:a16="http://schemas.microsoft.com/office/drawing/2014/main" id="{12933A55-57A5-C064-93E7-7895A38553EF}"/>
                      </a:ext>
                    </a:extLst>
                  </xdr:cNvPr>
                  <xdr:cNvSpPr/>
                </xdr:nvSpPr>
                <xdr:spPr>
                  <a:xfrm rot="10800000">
                    <a:off x="9854113" y="1752971"/>
                    <a:ext cx="142875" cy="361950"/>
                  </a:xfrm>
                  <a:custGeom>
                    <a:avLst/>
                    <a:gdLst>
                      <a:gd name="connsiteX0" fmla="*/ 0 w 142875"/>
                      <a:gd name="connsiteY0" fmla="*/ 0 h 361950"/>
                      <a:gd name="connsiteX1" fmla="*/ 142875 w 142875"/>
                      <a:gd name="connsiteY1" fmla="*/ 0 h 361950"/>
                      <a:gd name="connsiteX2" fmla="*/ 142875 w 142875"/>
                      <a:gd name="connsiteY2" fmla="*/ 361950 h 361950"/>
                      <a:gd name="connsiteX3" fmla="*/ 0 w 142875"/>
                      <a:gd name="connsiteY3" fmla="*/ 361950 h 361950"/>
                    </a:gdLst>
                    <a:ahLst/>
                    <a:cxnLst>
                      <a:cxn ang="0">
                        <a:pos x="connsiteX0" y="connsiteY0"/>
                      </a:cxn>
                      <a:cxn ang="0">
                        <a:pos x="connsiteX1" y="connsiteY1"/>
                      </a:cxn>
                      <a:cxn ang="0">
                        <a:pos x="connsiteX2" y="connsiteY2"/>
                      </a:cxn>
                      <a:cxn ang="0">
                        <a:pos x="connsiteX3" y="connsiteY3"/>
                      </a:cxn>
                    </a:cxnLst>
                    <a:rect l="l" t="t" r="r" b="b"/>
                    <a:pathLst>
                      <a:path w="142875" h="361950">
                        <a:moveTo>
                          <a:pt x="0" y="0"/>
                        </a:moveTo>
                        <a:lnTo>
                          <a:pt x="142875" y="0"/>
                        </a:lnTo>
                        <a:lnTo>
                          <a:pt x="142875" y="361950"/>
                        </a:lnTo>
                        <a:lnTo>
                          <a:pt x="0" y="361950"/>
                        </a:lnTo>
                        <a:close/>
                      </a:path>
                    </a:pathLst>
                  </a:custGeom>
                  <a:solidFill>
                    <a:schemeClr val="accent2">
                      <a:lumMod val="50000"/>
                    </a:schemeClr>
                  </a:solidFill>
                  <a:ln w="9525" cap="flat">
                    <a:noFill/>
                    <a:prstDash val="solid"/>
                    <a:miter/>
                  </a:ln>
                </xdr:spPr>
                <xdr:txBody>
                  <a:bodyPr wrap="square" rtlCol="0" anchor="ctr"/>
                  <a:lstStyle>
                    <a:defPPr>
                      <a:defRPr lang="en-US"/>
                    </a:defPPr>
                    <a:lvl1pPr marL="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1pPr>
                    <a:lvl2pPr marL="457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2pPr>
                    <a:lvl3pPr marL="914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3pPr>
                    <a:lvl4pPr marL="1371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4pPr>
                    <a:lvl5pPr marL="18288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5pPr>
                    <a:lvl6pPr marL="22860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6pPr>
                    <a:lvl7pPr marL="2743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7pPr>
                    <a:lvl8pPr marL="3200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8pPr>
                    <a:lvl9pPr marL="3657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9pPr>
                  </a:lstStyle>
                  <a:p>
                    <a:endParaRPr lang="en-US"/>
                  </a:p>
                </xdr:txBody>
              </xdr:sp>
              <xdr:sp macro="" textlink="">
                <xdr:nvSpPr>
                  <xdr:cNvPr id="38" name="Freeform: Shape 37">
                    <a:extLst>
                      <a:ext uri="{FF2B5EF4-FFF2-40B4-BE49-F238E27FC236}">
                        <a16:creationId xmlns:a16="http://schemas.microsoft.com/office/drawing/2014/main" id="{40668A2D-0BF6-A6C9-7D6C-6C752806A37C}"/>
                      </a:ext>
                    </a:extLst>
                  </xdr:cNvPr>
                  <xdr:cNvSpPr/>
                </xdr:nvSpPr>
                <xdr:spPr>
                  <a:xfrm rot="10800000">
                    <a:off x="9654088" y="1924421"/>
                    <a:ext cx="142875" cy="190500"/>
                  </a:xfrm>
                  <a:custGeom>
                    <a:avLst/>
                    <a:gdLst>
                      <a:gd name="connsiteX0" fmla="*/ 0 w 142875"/>
                      <a:gd name="connsiteY0" fmla="*/ 0 h 190500"/>
                      <a:gd name="connsiteX1" fmla="*/ 142875 w 142875"/>
                      <a:gd name="connsiteY1" fmla="*/ 0 h 190500"/>
                      <a:gd name="connsiteX2" fmla="*/ 142875 w 142875"/>
                      <a:gd name="connsiteY2" fmla="*/ 190500 h 190500"/>
                      <a:gd name="connsiteX3" fmla="*/ 0 w 142875"/>
                      <a:gd name="connsiteY3" fmla="*/ 190500 h 190500"/>
                    </a:gdLst>
                    <a:ahLst/>
                    <a:cxnLst>
                      <a:cxn ang="0">
                        <a:pos x="connsiteX0" y="connsiteY0"/>
                      </a:cxn>
                      <a:cxn ang="0">
                        <a:pos x="connsiteX1" y="connsiteY1"/>
                      </a:cxn>
                      <a:cxn ang="0">
                        <a:pos x="connsiteX2" y="connsiteY2"/>
                      </a:cxn>
                      <a:cxn ang="0">
                        <a:pos x="connsiteX3" y="connsiteY3"/>
                      </a:cxn>
                    </a:cxnLst>
                    <a:rect l="l" t="t" r="r" b="b"/>
                    <a:pathLst>
                      <a:path w="142875" h="190500">
                        <a:moveTo>
                          <a:pt x="0" y="0"/>
                        </a:moveTo>
                        <a:lnTo>
                          <a:pt x="142875" y="0"/>
                        </a:lnTo>
                        <a:lnTo>
                          <a:pt x="142875" y="190500"/>
                        </a:lnTo>
                        <a:lnTo>
                          <a:pt x="0" y="190500"/>
                        </a:lnTo>
                        <a:close/>
                      </a:path>
                    </a:pathLst>
                  </a:custGeom>
                  <a:solidFill>
                    <a:schemeClr val="accent1"/>
                  </a:solidFill>
                  <a:ln w="9525" cap="flat">
                    <a:noFill/>
                    <a:prstDash val="solid"/>
                    <a:miter/>
                  </a:ln>
                </xdr:spPr>
                <xdr:txBody>
                  <a:bodyPr wrap="square" rtlCol="0" anchor="ctr"/>
                  <a:lstStyle>
                    <a:defPPr>
                      <a:defRPr lang="en-US"/>
                    </a:defPPr>
                    <a:lvl1pPr marL="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1pPr>
                    <a:lvl2pPr marL="457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2pPr>
                    <a:lvl3pPr marL="914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3pPr>
                    <a:lvl4pPr marL="1371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4pPr>
                    <a:lvl5pPr marL="18288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5pPr>
                    <a:lvl6pPr marL="22860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6pPr>
                    <a:lvl7pPr marL="2743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7pPr>
                    <a:lvl8pPr marL="3200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8pPr>
                    <a:lvl9pPr marL="3657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9pPr>
                  </a:lstStyle>
                  <a:p>
                    <a:endParaRPr lang="en-US"/>
                  </a:p>
                </xdr:txBody>
              </xdr:sp>
              <xdr:sp macro="" textlink="">
                <xdr:nvSpPr>
                  <xdr:cNvPr id="39" name="Freeform: Shape 38">
                    <a:extLst>
                      <a:ext uri="{FF2B5EF4-FFF2-40B4-BE49-F238E27FC236}">
                        <a16:creationId xmlns:a16="http://schemas.microsoft.com/office/drawing/2014/main" id="{9183A32D-E578-C5C4-648B-141041E3B703}"/>
                      </a:ext>
                    </a:extLst>
                  </xdr:cNvPr>
                  <xdr:cNvSpPr/>
                </xdr:nvSpPr>
                <xdr:spPr>
                  <a:xfrm>
                    <a:off x="9650182" y="1562471"/>
                    <a:ext cx="308705" cy="308705"/>
                  </a:xfrm>
                  <a:custGeom>
                    <a:avLst/>
                    <a:gdLst>
                      <a:gd name="connsiteX0" fmla="*/ 308705 w 308705"/>
                      <a:gd name="connsiteY0" fmla="*/ 130874 h 308705"/>
                      <a:gd name="connsiteX1" fmla="*/ 308705 w 308705"/>
                      <a:gd name="connsiteY1" fmla="*/ 0 h 308705"/>
                      <a:gd name="connsiteX2" fmla="*/ 177832 w 308705"/>
                      <a:gd name="connsiteY2" fmla="*/ 0 h 308705"/>
                      <a:gd name="connsiteX3" fmla="*/ 229838 w 308705"/>
                      <a:gd name="connsiteY3" fmla="*/ 52006 h 308705"/>
                      <a:gd name="connsiteX4" fmla="*/ 0 w 308705"/>
                      <a:gd name="connsiteY4" fmla="*/ 281845 h 308705"/>
                      <a:gd name="connsiteX5" fmla="*/ 26860 w 308705"/>
                      <a:gd name="connsiteY5" fmla="*/ 308705 h 308705"/>
                      <a:gd name="connsiteX6" fmla="*/ 256699 w 308705"/>
                      <a:gd name="connsiteY6" fmla="*/ 78962 h 308705"/>
                      <a:gd name="connsiteX7" fmla="*/ 308705 w 308705"/>
                      <a:gd name="connsiteY7" fmla="*/ 130874 h 308705"/>
                    </a:gdLst>
                    <a:ahLst/>
                    <a:cxnLst>
                      <a:cxn ang="0">
                        <a:pos x="connsiteX0" y="connsiteY0"/>
                      </a:cxn>
                      <a:cxn ang="0">
                        <a:pos x="connsiteX1" y="connsiteY1"/>
                      </a:cxn>
                      <a:cxn ang="0">
                        <a:pos x="connsiteX2" y="connsiteY2"/>
                      </a:cxn>
                      <a:cxn ang="0">
                        <a:pos x="connsiteX3" y="connsiteY3"/>
                      </a:cxn>
                      <a:cxn ang="0">
                        <a:pos x="connsiteX4" y="connsiteY4"/>
                      </a:cxn>
                      <a:cxn ang="0">
                        <a:pos x="connsiteX5" y="connsiteY5"/>
                      </a:cxn>
                      <a:cxn ang="0">
                        <a:pos x="connsiteX6" y="connsiteY6"/>
                      </a:cxn>
                      <a:cxn ang="0">
                        <a:pos x="connsiteX7" y="connsiteY7"/>
                      </a:cxn>
                    </a:cxnLst>
                    <a:rect l="l" t="t" r="r" b="b"/>
                    <a:pathLst>
                      <a:path w="308705" h="308705">
                        <a:moveTo>
                          <a:pt x="308705" y="130874"/>
                        </a:moveTo>
                        <a:lnTo>
                          <a:pt x="308705" y="0"/>
                        </a:lnTo>
                        <a:lnTo>
                          <a:pt x="177832" y="0"/>
                        </a:lnTo>
                        <a:lnTo>
                          <a:pt x="229838" y="52006"/>
                        </a:lnTo>
                        <a:lnTo>
                          <a:pt x="0" y="281845"/>
                        </a:lnTo>
                        <a:lnTo>
                          <a:pt x="26860" y="308705"/>
                        </a:lnTo>
                        <a:lnTo>
                          <a:pt x="256699" y="78962"/>
                        </a:lnTo>
                        <a:lnTo>
                          <a:pt x="308705" y="130874"/>
                        </a:lnTo>
                        <a:close/>
                      </a:path>
                    </a:pathLst>
                  </a:custGeom>
                  <a:solidFill>
                    <a:srgbClr val="000000"/>
                  </a:solidFill>
                  <a:ln w="9525" cap="flat">
                    <a:noFill/>
                    <a:prstDash val="solid"/>
                    <a:miter/>
                  </a:ln>
                </xdr:spPr>
                <xdr:txBody>
                  <a:bodyPr wrap="square" rtlCol="0" anchor="ctr"/>
                  <a:lstStyle>
                    <a:defPPr>
                      <a:defRPr lang="en-US"/>
                    </a:defPPr>
                    <a:lvl1pPr marL="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1pPr>
                    <a:lvl2pPr marL="457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2pPr>
                    <a:lvl3pPr marL="914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3pPr>
                    <a:lvl4pPr marL="1371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4pPr>
                    <a:lvl5pPr marL="18288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5pPr>
                    <a:lvl6pPr marL="22860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6pPr>
                    <a:lvl7pPr marL="2743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7pPr>
                    <a:lvl8pPr marL="3200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8pPr>
                    <a:lvl9pPr marL="3657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9pPr>
                  </a:lstStyle>
                  <a:p>
                    <a:endParaRPr lang="en-US"/>
                  </a:p>
                </xdr:txBody>
              </xdr:sp>
            </xdr:grpSp>
            <xdr:sp macro="" textlink="">
              <xdr:nvSpPr>
                <xdr:cNvPr id="34" name="TextBox 5">
                  <a:extLst>
                    <a:ext uri="{FF2B5EF4-FFF2-40B4-BE49-F238E27FC236}">
                      <a16:creationId xmlns:a16="http://schemas.microsoft.com/office/drawing/2014/main" id="{AAD392CD-09D5-2EF6-6EB4-5AC8EEE0A774}"/>
                    </a:ext>
                  </a:extLst>
                </xdr:cNvPr>
                <xdr:cNvSpPr txBox="1"/>
              </xdr:nvSpPr>
              <xdr:spPr>
                <a:xfrm>
                  <a:off x="8481598" y="4339327"/>
                  <a:ext cx="914399" cy="738664"/>
                </a:xfrm>
                <a:prstGeom prst="rect">
                  <a:avLst/>
                </a:prstGeom>
                <a:noFill/>
              </xdr:spPr>
              <xdr:txBody>
                <a:bodyPr wrap="square" lIns="0" tIns="0" rIns="0" bIns="0" rtlCol="0">
                  <a:spAutoFit/>
                </a:bodyPr>
                <a:lstStyle>
                  <a:defPPr>
                    <a:defRPr lang="en-US"/>
                  </a:defPPr>
                  <a:lvl1pPr marL="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pPr algn="ctr"/>
                  <a:r>
                    <a:rPr lang="en-US" sz="1200"/>
                    <a:t>Maximize</a:t>
                  </a:r>
                </a:p>
                <a:p>
                  <a:pPr algn="ctr"/>
                  <a:r>
                    <a:rPr lang="en-US" sz="1200"/>
                    <a:t>Net</a:t>
                  </a:r>
                </a:p>
                <a:p>
                  <a:pPr algn="ctr"/>
                  <a:r>
                    <a:rPr lang="en-US" sz="1200"/>
                    <a:t>Present</a:t>
                  </a:r>
                </a:p>
                <a:p>
                  <a:pPr algn="ctr"/>
                  <a:r>
                    <a:rPr lang="en-US" sz="1200"/>
                    <a:t>Value</a:t>
                  </a:r>
                </a:p>
              </xdr:txBody>
            </xdr:sp>
          </xdr:grpSp>
          <xdr:grpSp>
            <xdr:nvGrpSpPr>
              <xdr:cNvPr id="21" name="Group 20">
                <a:extLst>
                  <a:ext uri="{FF2B5EF4-FFF2-40B4-BE49-F238E27FC236}">
                    <a16:creationId xmlns:a16="http://schemas.microsoft.com/office/drawing/2014/main" id="{6BD6CBF8-9319-BBFD-485D-7630F19ABDB9}"/>
                  </a:ext>
                </a:extLst>
              </xdr:cNvPr>
              <xdr:cNvGrpSpPr/>
            </xdr:nvGrpSpPr>
            <xdr:grpSpPr>
              <a:xfrm>
                <a:off x="8505890" y="3592782"/>
                <a:ext cx="914400" cy="1713189"/>
                <a:chOff x="9300616" y="3636925"/>
                <a:chExt cx="914400" cy="1713189"/>
              </a:xfrm>
            </xdr:grpSpPr>
            <xdr:sp macro="" textlink="">
              <xdr:nvSpPr>
                <xdr:cNvPr id="31" name="Freeform: Shape 30">
                  <a:extLst>
                    <a:ext uri="{FF2B5EF4-FFF2-40B4-BE49-F238E27FC236}">
                      <a16:creationId xmlns:a16="http://schemas.microsoft.com/office/drawing/2014/main" id="{53A229F9-C0EB-DBBD-1449-4B36290A7A49}"/>
                    </a:ext>
                  </a:extLst>
                </xdr:cNvPr>
                <xdr:cNvSpPr/>
              </xdr:nvSpPr>
              <xdr:spPr>
                <a:xfrm>
                  <a:off x="9300616" y="3636925"/>
                  <a:ext cx="914400" cy="914399"/>
                </a:xfrm>
                <a:custGeom>
                  <a:avLst/>
                  <a:gdLst>
                    <a:gd name="connsiteX0" fmla="*/ 495300 w 496252"/>
                    <a:gd name="connsiteY0" fmla="*/ 400050 h 476250"/>
                    <a:gd name="connsiteX1" fmla="*/ 495300 w 496252"/>
                    <a:gd name="connsiteY1" fmla="*/ 400050 h 476250"/>
                    <a:gd name="connsiteX2" fmla="*/ 495300 w 496252"/>
                    <a:gd name="connsiteY2" fmla="*/ 400050 h 476250"/>
                    <a:gd name="connsiteX3" fmla="*/ 494348 w 496252"/>
                    <a:gd name="connsiteY3" fmla="*/ 387668 h 476250"/>
                    <a:gd name="connsiteX4" fmla="*/ 494348 w 496252"/>
                    <a:gd name="connsiteY4" fmla="*/ 386715 h 476250"/>
                    <a:gd name="connsiteX5" fmla="*/ 493395 w 496252"/>
                    <a:gd name="connsiteY5" fmla="*/ 377190 h 476250"/>
                    <a:gd name="connsiteX6" fmla="*/ 371475 w 496252"/>
                    <a:gd name="connsiteY6" fmla="*/ 276225 h 476250"/>
                    <a:gd name="connsiteX7" fmla="*/ 342900 w 496252"/>
                    <a:gd name="connsiteY7" fmla="*/ 247650 h 476250"/>
                    <a:gd name="connsiteX8" fmla="*/ 342900 w 496252"/>
                    <a:gd name="connsiteY8" fmla="*/ 247650 h 476250"/>
                    <a:gd name="connsiteX9" fmla="*/ 342900 w 496252"/>
                    <a:gd name="connsiteY9" fmla="*/ 247650 h 476250"/>
                    <a:gd name="connsiteX10" fmla="*/ 342900 w 496252"/>
                    <a:gd name="connsiteY10" fmla="*/ 247650 h 476250"/>
                    <a:gd name="connsiteX11" fmla="*/ 342900 w 496252"/>
                    <a:gd name="connsiteY11" fmla="*/ 238125 h 476250"/>
                    <a:gd name="connsiteX12" fmla="*/ 247650 w 496252"/>
                    <a:gd name="connsiteY12" fmla="*/ 142875 h 476250"/>
                    <a:gd name="connsiteX13" fmla="*/ 219075 w 496252"/>
                    <a:gd name="connsiteY13" fmla="*/ 114300 h 476250"/>
                    <a:gd name="connsiteX14" fmla="*/ 109538 w 496252"/>
                    <a:gd name="connsiteY14" fmla="*/ 0 h 476250"/>
                    <a:gd name="connsiteX15" fmla="*/ 0 w 496252"/>
                    <a:gd name="connsiteY15" fmla="*/ 114300 h 476250"/>
                    <a:gd name="connsiteX16" fmla="*/ 60960 w 496252"/>
                    <a:gd name="connsiteY16" fmla="*/ 216218 h 476250"/>
                    <a:gd name="connsiteX17" fmla="*/ 58102 w 496252"/>
                    <a:gd name="connsiteY17" fmla="*/ 239077 h 476250"/>
                    <a:gd name="connsiteX18" fmla="*/ 148590 w 496252"/>
                    <a:gd name="connsiteY18" fmla="*/ 333375 h 476250"/>
                    <a:gd name="connsiteX19" fmla="*/ 204788 w 496252"/>
                    <a:gd name="connsiteY19" fmla="*/ 313373 h 476250"/>
                    <a:gd name="connsiteX20" fmla="*/ 286703 w 496252"/>
                    <a:gd name="connsiteY20" fmla="*/ 352425 h 476250"/>
                    <a:gd name="connsiteX21" fmla="*/ 391478 w 496252"/>
                    <a:gd name="connsiteY21" fmla="*/ 352425 h 476250"/>
                    <a:gd name="connsiteX22" fmla="*/ 439103 w 496252"/>
                    <a:gd name="connsiteY22" fmla="*/ 400050 h 476250"/>
                    <a:gd name="connsiteX23" fmla="*/ 439103 w 496252"/>
                    <a:gd name="connsiteY23" fmla="*/ 476250 h 476250"/>
                    <a:gd name="connsiteX24" fmla="*/ 496253 w 496252"/>
                    <a:gd name="connsiteY24" fmla="*/ 476250 h 476250"/>
                    <a:gd name="connsiteX25" fmla="*/ 495300 w 496252"/>
                    <a:gd name="connsiteY25" fmla="*/ 400050 h 476250"/>
                  </a:gdLst>
                  <a:ahLst/>
                  <a:cxnLst>
                    <a:cxn ang="0">
                      <a:pos x="connsiteX0" y="connsiteY0"/>
                    </a:cxn>
                    <a:cxn ang="0">
                      <a:pos x="connsiteX1" y="connsiteY1"/>
                    </a:cxn>
                    <a:cxn ang="0">
                      <a:pos x="connsiteX2" y="connsiteY2"/>
                    </a:cxn>
                    <a:cxn ang="0">
                      <a:pos x="connsiteX3" y="connsiteY3"/>
                    </a:cxn>
                    <a:cxn ang="0">
                      <a:pos x="connsiteX4" y="connsiteY4"/>
                    </a:cxn>
                    <a:cxn ang="0">
                      <a:pos x="connsiteX5" y="connsiteY5"/>
                    </a:cxn>
                    <a:cxn ang="0">
                      <a:pos x="connsiteX6" y="connsiteY6"/>
                    </a:cxn>
                    <a:cxn ang="0">
                      <a:pos x="connsiteX7" y="connsiteY7"/>
                    </a:cxn>
                    <a:cxn ang="0">
                      <a:pos x="connsiteX8" y="connsiteY8"/>
                    </a:cxn>
                    <a:cxn ang="0">
                      <a:pos x="connsiteX9" y="connsiteY9"/>
                    </a:cxn>
                    <a:cxn ang="0">
                      <a:pos x="connsiteX10" y="connsiteY10"/>
                    </a:cxn>
                    <a:cxn ang="0">
                      <a:pos x="connsiteX11" y="connsiteY11"/>
                    </a:cxn>
                    <a:cxn ang="0">
                      <a:pos x="connsiteX12" y="connsiteY12"/>
                    </a:cxn>
                    <a:cxn ang="0">
                      <a:pos x="connsiteX13" y="connsiteY13"/>
                    </a:cxn>
                    <a:cxn ang="0">
                      <a:pos x="connsiteX14" y="connsiteY14"/>
                    </a:cxn>
                    <a:cxn ang="0">
                      <a:pos x="connsiteX15" y="connsiteY15"/>
                    </a:cxn>
                    <a:cxn ang="0">
                      <a:pos x="connsiteX16" y="connsiteY16"/>
                    </a:cxn>
                    <a:cxn ang="0">
                      <a:pos x="connsiteX17" y="connsiteY17"/>
                    </a:cxn>
                    <a:cxn ang="0">
                      <a:pos x="connsiteX18" y="connsiteY18"/>
                    </a:cxn>
                    <a:cxn ang="0">
                      <a:pos x="connsiteX19" y="connsiteY19"/>
                    </a:cxn>
                    <a:cxn ang="0">
                      <a:pos x="connsiteX20" y="connsiteY20"/>
                    </a:cxn>
                    <a:cxn ang="0">
                      <a:pos x="connsiteX21" y="connsiteY21"/>
                    </a:cxn>
                    <a:cxn ang="0">
                      <a:pos x="connsiteX22" y="connsiteY22"/>
                    </a:cxn>
                    <a:cxn ang="0">
                      <a:pos x="connsiteX23" y="connsiteY23"/>
                    </a:cxn>
                    <a:cxn ang="0">
                      <a:pos x="connsiteX24" y="connsiteY24"/>
                    </a:cxn>
                    <a:cxn ang="0">
                      <a:pos x="connsiteX25" y="connsiteY25"/>
                    </a:cxn>
                  </a:cxnLst>
                  <a:rect l="l" t="t" r="r" b="b"/>
                  <a:pathLst>
                    <a:path w="496252" h="476250">
                      <a:moveTo>
                        <a:pt x="495300" y="400050"/>
                      </a:moveTo>
                      <a:lnTo>
                        <a:pt x="495300" y="400050"/>
                      </a:lnTo>
                      <a:cubicBezTo>
                        <a:pt x="495300" y="400050"/>
                        <a:pt x="495300" y="399098"/>
                        <a:pt x="495300" y="400050"/>
                      </a:cubicBezTo>
                      <a:cubicBezTo>
                        <a:pt x="495300" y="395288"/>
                        <a:pt x="495300" y="391478"/>
                        <a:pt x="494348" y="387668"/>
                      </a:cubicBezTo>
                      <a:cubicBezTo>
                        <a:pt x="494348" y="387668"/>
                        <a:pt x="494348" y="387668"/>
                        <a:pt x="494348" y="386715"/>
                      </a:cubicBezTo>
                      <a:cubicBezTo>
                        <a:pt x="494348" y="383858"/>
                        <a:pt x="493395" y="380048"/>
                        <a:pt x="493395" y="377190"/>
                      </a:cubicBezTo>
                      <a:cubicBezTo>
                        <a:pt x="482917" y="320040"/>
                        <a:pt x="432435" y="276225"/>
                        <a:pt x="371475" y="276225"/>
                      </a:cubicBezTo>
                      <a:cubicBezTo>
                        <a:pt x="355283" y="276225"/>
                        <a:pt x="342900" y="263843"/>
                        <a:pt x="342900" y="247650"/>
                      </a:cubicBezTo>
                      <a:lnTo>
                        <a:pt x="342900" y="247650"/>
                      </a:lnTo>
                      <a:cubicBezTo>
                        <a:pt x="342900" y="247650"/>
                        <a:pt x="342900" y="247650"/>
                        <a:pt x="342900" y="247650"/>
                      </a:cubicBezTo>
                      <a:lnTo>
                        <a:pt x="342900" y="247650"/>
                      </a:lnTo>
                      <a:lnTo>
                        <a:pt x="342900" y="238125"/>
                      </a:lnTo>
                      <a:cubicBezTo>
                        <a:pt x="342900" y="185738"/>
                        <a:pt x="300038" y="142875"/>
                        <a:pt x="247650" y="142875"/>
                      </a:cubicBezTo>
                      <a:cubicBezTo>
                        <a:pt x="231458" y="142875"/>
                        <a:pt x="219075" y="130493"/>
                        <a:pt x="219075" y="114300"/>
                      </a:cubicBezTo>
                      <a:cubicBezTo>
                        <a:pt x="219075" y="51435"/>
                        <a:pt x="170498" y="0"/>
                        <a:pt x="109538" y="0"/>
                      </a:cubicBezTo>
                      <a:cubicBezTo>
                        <a:pt x="48577" y="0"/>
                        <a:pt x="0" y="51435"/>
                        <a:pt x="0" y="114300"/>
                      </a:cubicBezTo>
                      <a:cubicBezTo>
                        <a:pt x="0" y="159068"/>
                        <a:pt x="24765" y="198120"/>
                        <a:pt x="60960" y="216218"/>
                      </a:cubicBezTo>
                      <a:cubicBezTo>
                        <a:pt x="59055" y="223838"/>
                        <a:pt x="58102" y="231458"/>
                        <a:pt x="58102" y="239077"/>
                      </a:cubicBezTo>
                      <a:cubicBezTo>
                        <a:pt x="58102" y="291465"/>
                        <a:pt x="98107" y="333375"/>
                        <a:pt x="148590" y="333375"/>
                      </a:cubicBezTo>
                      <a:cubicBezTo>
                        <a:pt x="169545" y="333375"/>
                        <a:pt x="189548" y="325755"/>
                        <a:pt x="204788" y="313373"/>
                      </a:cubicBezTo>
                      <a:cubicBezTo>
                        <a:pt x="223838" y="337185"/>
                        <a:pt x="253365" y="352425"/>
                        <a:pt x="286703" y="352425"/>
                      </a:cubicBezTo>
                      <a:lnTo>
                        <a:pt x="391478" y="352425"/>
                      </a:lnTo>
                      <a:cubicBezTo>
                        <a:pt x="418148" y="352425"/>
                        <a:pt x="439103" y="373380"/>
                        <a:pt x="439103" y="400050"/>
                      </a:cubicBezTo>
                      <a:lnTo>
                        <a:pt x="439103" y="476250"/>
                      </a:lnTo>
                      <a:lnTo>
                        <a:pt x="496253" y="476250"/>
                      </a:lnTo>
                      <a:lnTo>
                        <a:pt x="495300" y="400050"/>
                      </a:lnTo>
                      <a:close/>
                    </a:path>
                  </a:pathLst>
                </a:custGeom>
                <a:solidFill>
                  <a:schemeClr val="bg2">
                    <a:lumMod val="50000"/>
                  </a:schemeClr>
                </a:solidFill>
                <a:ln w="9525" cap="flat">
                  <a:noFill/>
                  <a:prstDash val="solid"/>
                  <a:miter/>
                </a:ln>
              </xdr:spPr>
              <xdr:txBody>
                <a:bodyPr wrap="square" rtlCol="0" anchor="ctr"/>
                <a:lstStyle>
                  <a:defPPr>
                    <a:defRPr lang="en-US"/>
                  </a:defPPr>
                  <a:lvl1pPr marL="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endParaRPr lang="en-US"/>
                </a:p>
              </xdr:txBody>
            </xdr:sp>
            <xdr:sp macro="" textlink="">
              <xdr:nvSpPr>
                <xdr:cNvPr id="32" name="TextBox 6">
                  <a:extLst>
                    <a:ext uri="{FF2B5EF4-FFF2-40B4-BE49-F238E27FC236}">
                      <a16:creationId xmlns:a16="http://schemas.microsoft.com/office/drawing/2014/main" id="{2C7134D6-983A-8453-6929-ADA677C9FEF7}"/>
                    </a:ext>
                  </a:extLst>
                </xdr:cNvPr>
                <xdr:cNvSpPr txBox="1"/>
              </xdr:nvSpPr>
              <xdr:spPr>
                <a:xfrm>
                  <a:off x="9300616" y="4611450"/>
                  <a:ext cx="914400" cy="738664"/>
                </a:xfrm>
                <a:prstGeom prst="rect">
                  <a:avLst/>
                </a:prstGeom>
                <a:noFill/>
              </xdr:spPr>
              <xdr:txBody>
                <a:bodyPr wrap="square" lIns="0" tIns="0" rIns="0" bIns="0" rtlCol="0">
                  <a:spAutoFit/>
                </a:bodyPr>
                <a:lstStyle>
                  <a:defPPr>
                    <a:defRPr lang="en-US"/>
                  </a:defPPr>
                  <a:lvl1pPr marL="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pPr algn="ctr"/>
                  <a:r>
                    <a:rPr lang="en-US" sz="1200"/>
                    <a:t>Minimize Global Warming Potential</a:t>
                  </a:r>
                </a:p>
              </xdr:txBody>
            </xdr:sp>
          </xdr:grpSp>
          <xdr:grpSp>
            <xdr:nvGrpSpPr>
              <xdr:cNvPr id="22" name="Group 21">
                <a:extLst>
                  <a:ext uri="{FF2B5EF4-FFF2-40B4-BE49-F238E27FC236}">
                    <a16:creationId xmlns:a16="http://schemas.microsoft.com/office/drawing/2014/main" id="{30969B76-5A10-CB22-282B-CC7951ADDBC4}"/>
                  </a:ext>
                </a:extLst>
              </xdr:cNvPr>
              <xdr:cNvGrpSpPr/>
            </xdr:nvGrpSpPr>
            <xdr:grpSpPr>
              <a:xfrm>
                <a:off x="9775486" y="3511288"/>
                <a:ext cx="914400" cy="1794683"/>
                <a:chOff x="11114228" y="2738491"/>
                <a:chExt cx="914400" cy="1794683"/>
              </a:xfrm>
            </xdr:grpSpPr>
            <xdr:grpSp>
              <xdr:nvGrpSpPr>
                <xdr:cNvPr id="23" name="Group 22">
                  <a:extLst>
                    <a:ext uri="{FF2B5EF4-FFF2-40B4-BE49-F238E27FC236}">
                      <a16:creationId xmlns:a16="http://schemas.microsoft.com/office/drawing/2014/main" id="{15DC1295-25DA-264F-92DA-E0E1C719051E}"/>
                    </a:ext>
                  </a:extLst>
                </xdr:cNvPr>
                <xdr:cNvGrpSpPr/>
              </xdr:nvGrpSpPr>
              <xdr:grpSpPr>
                <a:xfrm>
                  <a:off x="11114228" y="2738491"/>
                  <a:ext cx="914400" cy="914400"/>
                  <a:chOff x="9569320" y="1877166"/>
                  <a:chExt cx="571522" cy="515692"/>
                </a:xfrm>
              </xdr:grpSpPr>
              <xdr:grpSp>
                <xdr:nvGrpSpPr>
                  <xdr:cNvPr id="25" name="Graphic 139" descr="Agriculture outline">
                    <a:extLst>
                      <a:ext uri="{FF2B5EF4-FFF2-40B4-BE49-F238E27FC236}">
                        <a16:creationId xmlns:a16="http://schemas.microsoft.com/office/drawing/2014/main" id="{E70D5051-E806-F240-E1A2-244AC307C843}"/>
                      </a:ext>
                    </a:extLst>
                  </xdr:cNvPr>
                  <xdr:cNvGrpSpPr/>
                </xdr:nvGrpSpPr>
                <xdr:grpSpPr>
                  <a:xfrm>
                    <a:off x="9569320" y="1877166"/>
                    <a:ext cx="514283" cy="515692"/>
                    <a:chOff x="9559795" y="1879739"/>
                    <a:chExt cx="514283" cy="515692"/>
                  </a:xfrm>
                  <a:solidFill>
                    <a:srgbClr val="000000"/>
                  </a:solidFill>
                </xdr:grpSpPr>
                <xdr:sp macro="" textlink="">
                  <xdr:nvSpPr>
                    <xdr:cNvPr id="27" name="Freeform: Shape 26">
                      <a:extLst>
                        <a:ext uri="{FF2B5EF4-FFF2-40B4-BE49-F238E27FC236}">
                          <a16:creationId xmlns:a16="http://schemas.microsoft.com/office/drawing/2014/main" id="{EC714BF1-1A6D-F995-E130-BACD1CFDBE1D}"/>
                        </a:ext>
                      </a:extLst>
                    </xdr:cNvPr>
                    <xdr:cNvSpPr/>
                  </xdr:nvSpPr>
                  <xdr:spPr>
                    <a:xfrm>
                      <a:off x="9559795" y="2173490"/>
                      <a:ext cx="381628" cy="94411"/>
                    </a:xfrm>
                    <a:custGeom>
                      <a:avLst/>
                      <a:gdLst>
                        <a:gd name="connsiteX0" fmla="*/ 355378 w 381628"/>
                        <a:gd name="connsiteY0" fmla="*/ 94412 h 94411"/>
                        <a:gd name="connsiteX1" fmla="*/ 381629 w 381628"/>
                        <a:gd name="connsiteY1" fmla="*/ 82982 h 94411"/>
                        <a:gd name="connsiteX2" fmla="*/ 372208 w 381628"/>
                        <a:gd name="connsiteY2" fmla="*/ 79829 h 94411"/>
                        <a:gd name="connsiteX3" fmla="*/ 20003 w 381628"/>
                        <a:gd name="connsiteY3" fmla="*/ 2019 h 94411"/>
                        <a:gd name="connsiteX4" fmla="*/ 0 w 381628"/>
                        <a:gd name="connsiteY4" fmla="*/ 0 h 94411"/>
                        <a:gd name="connsiteX5" fmla="*/ 0 w 381628"/>
                        <a:gd name="connsiteY5" fmla="*/ 19164 h 94411"/>
                        <a:gd name="connsiteX6" fmla="*/ 18002 w 381628"/>
                        <a:gd name="connsiteY6" fmla="*/ 20984 h 94411"/>
                        <a:gd name="connsiteX7" fmla="*/ 355378 w 381628"/>
                        <a:gd name="connsiteY7" fmla="*/ 94412 h 94411"/>
                      </a:gdLst>
                      <a:ahLst/>
                      <a:cxnLst>
                        <a:cxn ang="0">
                          <a:pos x="connsiteX0" y="connsiteY0"/>
                        </a:cxn>
                        <a:cxn ang="0">
                          <a:pos x="connsiteX1" y="connsiteY1"/>
                        </a:cxn>
                        <a:cxn ang="0">
                          <a:pos x="connsiteX2" y="connsiteY2"/>
                        </a:cxn>
                        <a:cxn ang="0">
                          <a:pos x="connsiteX3" y="connsiteY3"/>
                        </a:cxn>
                        <a:cxn ang="0">
                          <a:pos x="connsiteX4" y="connsiteY4"/>
                        </a:cxn>
                        <a:cxn ang="0">
                          <a:pos x="connsiteX5" y="connsiteY5"/>
                        </a:cxn>
                        <a:cxn ang="0">
                          <a:pos x="connsiteX6" y="connsiteY6"/>
                        </a:cxn>
                        <a:cxn ang="0">
                          <a:pos x="connsiteX7" y="connsiteY7"/>
                        </a:cxn>
                      </a:cxnLst>
                      <a:rect l="l" t="t" r="r" b="b"/>
                      <a:pathLst>
                        <a:path w="381628" h="94411">
                          <a:moveTo>
                            <a:pt x="355378" y="94412"/>
                          </a:moveTo>
                          <a:cubicBezTo>
                            <a:pt x="364084" y="90507"/>
                            <a:pt x="372856" y="86725"/>
                            <a:pt x="381629" y="82982"/>
                          </a:cubicBezTo>
                          <a:lnTo>
                            <a:pt x="372208" y="79829"/>
                          </a:lnTo>
                          <a:cubicBezTo>
                            <a:pt x="257939" y="41328"/>
                            <a:pt x="139857" y="15241"/>
                            <a:pt x="20003" y="2019"/>
                          </a:cubicBezTo>
                          <a:lnTo>
                            <a:pt x="0" y="0"/>
                          </a:lnTo>
                          <a:lnTo>
                            <a:pt x="0" y="19164"/>
                          </a:lnTo>
                          <a:lnTo>
                            <a:pt x="18002" y="20984"/>
                          </a:lnTo>
                          <a:cubicBezTo>
                            <a:pt x="132706" y="33673"/>
                            <a:pt x="245775" y="58282"/>
                            <a:pt x="355378" y="94412"/>
                          </a:cubicBezTo>
                          <a:close/>
                        </a:path>
                      </a:pathLst>
                    </a:custGeom>
                    <a:solidFill>
                      <a:srgbClr val="54452A"/>
                    </a:solidFill>
                    <a:ln w="9525" cap="flat">
                      <a:noFill/>
                      <a:prstDash val="solid"/>
                      <a:miter/>
                    </a:ln>
                  </xdr:spPr>
                  <xdr:txBody>
                    <a:bodyPr wrap="square" rtlCol="0" anchor="ctr"/>
                    <a:lstStyle>
                      <a:defPPr>
                        <a:defRPr lang="en-US"/>
                      </a:defPPr>
                      <a:lvl1pPr marL="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endParaRPr lang="en-US"/>
                    </a:p>
                  </xdr:txBody>
                </xdr:sp>
                <xdr:sp macro="" textlink="">
                  <xdr:nvSpPr>
                    <xdr:cNvPr id="28" name="Freeform: Shape 27">
                      <a:extLst>
                        <a:ext uri="{FF2B5EF4-FFF2-40B4-BE49-F238E27FC236}">
                          <a16:creationId xmlns:a16="http://schemas.microsoft.com/office/drawing/2014/main" id="{88F86520-8EEB-D41E-EBA8-CF4C18D26AAC}"/>
                        </a:ext>
                      </a:extLst>
                    </xdr:cNvPr>
                    <xdr:cNvSpPr/>
                  </xdr:nvSpPr>
                  <xdr:spPr>
                    <a:xfrm>
                      <a:off x="9559795" y="1879739"/>
                      <a:ext cx="514283" cy="335518"/>
                    </a:xfrm>
                    <a:custGeom>
                      <a:avLst/>
                      <a:gdLst>
                        <a:gd name="connsiteX0" fmla="*/ 179022 w 514283"/>
                        <a:gd name="connsiteY0" fmla="*/ 241821 h 335518"/>
                        <a:gd name="connsiteX1" fmla="*/ 198072 w 514283"/>
                        <a:gd name="connsiteY1" fmla="*/ 245793 h 335518"/>
                        <a:gd name="connsiteX2" fmla="*/ 487328 w 514283"/>
                        <a:gd name="connsiteY2" fmla="*/ 335518 h 335518"/>
                        <a:gd name="connsiteX3" fmla="*/ 514283 w 514283"/>
                        <a:gd name="connsiteY3" fmla="*/ 326298 h 335518"/>
                        <a:gd name="connsiteX4" fmla="*/ 201978 w 514283"/>
                        <a:gd name="connsiteY4" fmla="*/ 227190 h 335518"/>
                        <a:gd name="connsiteX5" fmla="*/ 182832 w 514283"/>
                        <a:gd name="connsiteY5" fmla="*/ 223161 h 335518"/>
                        <a:gd name="connsiteX6" fmla="*/ 180927 w 514283"/>
                        <a:gd name="connsiteY6" fmla="*/ 222809 h 335518"/>
                        <a:gd name="connsiteX7" fmla="*/ 180927 w 514283"/>
                        <a:gd name="connsiteY7" fmla="*/ 158934 h 335518"/>
                        <a:gd name="connsiteX8" fmla="*/ 229686 w 514283"/>
                        <a:gd name="connsiteY8" fmla="*/ 141246 h 335518"/>
                        <a:gd name="connsiteX9" fmla="*/ 247279 w 514283"/>
                        <a:gd name="connsiteY9" fmla="*/ 82563 h 335518"/>
                        <a:gd name="connsiteX10" fmla="*/ 246488 w 514283"/>
                        <a:gd name="connsiteY10" fmla="*/ 75200 h 335518"/>
                        <a:gd name="connsiteX11" fmla="*/ 239163 w 514283"/>
                        <a:gd name="connsiteY11" fmla="*/ 74143 h 335518"/>
                        <a:gd name="connsiteX12" fmla="*/ 205197 w 514283"/>
                        <a:gd name="connsiteY12" fmla="*/ 76200 h 335518"/>
                        <a:gd name="connsiteX13" fmla="*/ 207778 w 514283"/>
                        <a:gd name="connsiteY13" fmla="*/ 62208 h 335518"/>
                        <a:gd name="connsiteX14" fmla="*/ 178251 w 514283"/>
                        <a:gd name="connsiteY14" fmla="*/ 5829 h 335518"/>
                        <a:gd name="connsiteX15" fmla="*/ 171841 w 514283"/>
                        <a:gd name="connsiteY15" fmla="*/ 0 h 335518"/>
                        <a:gd name="connsiteX16" fmla="*/ 165430 w 514283"/>
                        <a:gd name="connsiteY16" fmla="*/ 5829 h 335518"/>
                        <a:gd name="connsiteX17" fmla="*/ 135903 w 514283"/>
                        <a:gd name="connsiteY17" fmla="*/ 62894 h 335518"/>
                        <a:gd name="connsiteX18" fmla="*/ 138160 w 514283"/>
                        <a:gd name="connsiteY18" fmla="*/ 76086 h 335518"/>
                        <a:gd name="connsiteX19" fmla="*/ 103775 w 514283"/>
                        <a:gd name="connsiteY19" fmla="*/ 74028 h 335518"/>
                        <a:gd name="connsiteX20" fmla="*/ 96460 w 514283"/>
                        <a:gd name="connsiteY20" fmla="*/ 75095 h 335518"/>
                        <a:gd name="connsiteX21" fmla="*/ 95679 w 514283"/>
                        <a:gd name="connsiteY21" fmla="*/ 82439 h 335518"/>
                        <a:gd name="connsiteX22" fmla="*/ 113252 w 514283"/>
                        <a:gd name="connsiteY22" fmla="*/ 141122 h 335518"/>
                        <a:gd name="connsiteX23" fmla="*/ 161877 w 514283"/>
                        <a:gd name="connsiteY23" fmla="*/ 158744 h 335518"/>
                        <a:gd name="connsiteX24" fmla="*/ 161877 w 514283"/>
                        <a:gd name="connsiteY24" fmla="*/ 219256 h 335518"/>
                        <a:gd name="connsiteX25" fmla="*/ 19831 w 514283"/>
                        <a:gd name="connsiteY25" fmla="*/ 198939 h 335518"/>
                        <a:gd name="connsiteX26" fmla="*/ 0 w 514283"/>
                        <a:gd name="connsiteY26" fmla="*/ 197187 h 335518"/>
                        <a:gd name="connsiteX27" fmla="*/ 0 w 514283"/>
                        <a:gd name="connsiteY27" fmla="*/ 216313 h 335518"/>
                        <a:gd name="connsiteX28" fmla="*/ 18098 w 514283"/>
                        <a:gd name="connsiteY28" fmla="*/ 217903 h 335518"/>
                        <a:gd name="connsiteX29" fmla="*/ 179022 w 514283"/>
                        <a:gd name="connsiteY29" fmla="*/ 241821 h 335518"/>
                        <a:gd name="connsiteX30" fmla="*/ 228552 w 514283"/>
                        <a:gd name="connsiteY30" fmla="*/ 92516 h 335518"/>
                        <a:gd name="connsiteX31" fmla="*/ 216513 w 514283"/>
                        <a:gd name="connsiteY31" fmla="*/ 127521 h 335518"/>
                        <a:gd name="connsiteX32" fmla="*/ 184737 w 514283"/>
                        <a:gd name="connsiteY32" fmla="*/ 139560 h 335518"/>
                        <a:gd name="connsiteX33" fmla="*/ 185176 w 514283"/>
                        <a:gd name="connsiteY33" fmla="*/ 115110 h 335518"/>
                        <a:gd name="connsiteX34" fmla="*/ 193110 w 514283"/>
                        <a:gd name="connsiteY34" fmla="*/ 103261 h 335518"/>
                        <a:gd name="connsiteX35" fmla="*/ 227514 w 514283"/>
                        <a:gd name="connsiteY35" fmla="*/ 92545 h 335518"/>
                        <a:gd name="connsiteX36" fmla="*/ 171879 w 514283"/>
                        <a:gd name="connsiteY36" fmla="*/ 26651 h 335518"/>
                        <a:gd name="connsiteX37" fmla="*/ 188805 w 514283"/>
                        <a:gd name="connsiteY37" fmla="*/ 61455 h 335518"/>
                        <a:gd name="connsiteX38" fmla="*/ 174517 w 514283"/>
                        <a:gd name="connsiteY38" fmla="*/ 92316 h 335518"/>
                        <a:gd name="connsiteX39" fmla="*/ 168364 w 514283"/>
                        <a:gd name="connsiteY39" fmla="*/ 91497 h 335518"/>
                        <a:gd name="connsiteX40" fmla="*/ 154934 w 514283"/>
                        <a:gd name="connsiteY40" fmla="*/ 62170 h 335518"/>
                        <a:gd name="connsiteX41" fmla="*/ 171879 w 514283"/>
                        <a:gd name="connsiteY41" fmla="*/ 26651 h 335518"/>
                        <a:gd name="connsiteX42" fmla="*/ 158963 w 514283"/>
                        <a:gd name="connsiteY42" fmla="*/ 139417 h 335518"/>
                        <a:gd name="connsiteX43" fmla="*/ 126502 w 514283"/>
                        <a:gd name="connsiteY43" fmla="*/ 127387 h 335518"/>
                        <a:gd name="connsiteX44" fmla="*/ 114471 w 514283"/>
                        <a:gd name="connsiteY44" fmla="*/ 92392 h 335518"/>
                        <a:gd name="connsiteX45" fmla="*/ 149781 w 514283"/>
                        <a:gd name="connsiteY45" fmla="*/ 102870 h 335518"/>
                        <a:gd name="connsiteX46" fmla="*/ 158125 w 514283"/>
                        <a:gd name="connsiteY46" fmla="*/ 115557 h 335518"/>
                        <a:gd name="connsiteX47" fmla="*/ 158963 w 514283"/>
                        <a:gd name="connsiteY47" fmla="*/ 139417 h 335518"/>
                      </a:gdLst>
                      <a:ahLst/>
                      <a:cxnLst>
                        <a:cxn ang="0">
                          <a:pos x="connsiteX0" y="connsiteY0"/>
                        </a:cxn>
                        <a:cxn ang="0">
                          <a:pos x="connsiteX1" y="connsiteY1"/>
                        </a:cxn>
                        <a:cxn ang="0">
                          <a:pos x="connsiteX2" y="connsiteY2"/>
                        </a:cxn>
                        <a:cxn ang="0">
                          <a:pos x="connsiteX3" y="connsiteY3"/>
                        </a:cxn>
                        <a:cxn ang="0">
                          <a:pos x="connsiteX4" y="connsiteY4"/>
                        </a:cxn>
                        <a:cxn ang="0">
                          <a:pos x="connsiteX5" y="connsiteY5"/>
                        </a:cxn>
                        <a:cxn ang="0">
                          <a:pos x="connsiteX6" y="connsiteY6"/>
                        </a:cxn>
                        <a:cxn ang="0">
                          <a:pos x="connsiteX7" y="connsiteY7"/>
                        </a:cxn>
                        <a:cxn ang="0">
                          <a:pos x="connsiteX8" y="connsiteY8"/>
                        </a:cxn>
                        <a:cxn ang="0">
                          <a:pos x="connsiteX9" y="connsiteY9"/>
                        </a:cxn>
                        <a:cxn ang="0">
                          <a:pos x="connsiteX10" y="connsiteY10"/>
                        </a:cxn>
                        <a:cxn ang="0">
                          <a:pos x="connsiteX11" y="connsiteY11"/>
                        </a:cxn>
                        <a:cxn ang="0">
                          <a:pos x="connsiteX12" y="connsiteY12"/>
                        </a:cxn>
                        <a:cxn ang="0">
                          <a:pos x="connsiteX13" y="connsiteY13"/>
                        </a:cxn>
                        <a:cxn ang="0">
                          <a:pos x="connsiteX14" y="connsiteY14"/>
                        </a:cxn>
                        <a:cxn ang="0">
                          <a:pos x="connsiteX15" y="connsiteY15"/>
                        </a:cxn>
                        <a:cxn ang="0">
                          <a:pos x="connsiteX16" y="connsiteY16"/>
                        </a:cxn>
                        <a:cxn ang="0">
                          <a:pos x="connsiteX17" y="connsiteY17"/>
                        </a:cxn>
                        <a:cxn ang="0">
                          <a:pos x="connsiteX18" y="connsiteY18"/>
                        </a:cxn>
                        <a:cxn ang="0">
                          <a:pos x="connsiteX19" y="connsiteY19"/>
                        </a:cxn>
                        <a:cxn ang="0">
                          <a:pos x="connsiteX20" y="connsiteY20"/>
                        </a:cxn>
                        <a:cxn ang="0">
                          <a:pos x="connsiteX21" y="connsiteY21"/>
                        </a:cxn>
                        <a:cxn ang="0">
                          <a:pos x="connsiteX22" y="connsiteY22"/>
                        </a:cxn>
                        <a:cxn ang="0">
                          <a:pos x="connsiteX23" y="connsiteY23"/>
                        </a:cxn>
                        <a:cxn ang="0">
                          <a:pos x="connsiteX24" y="connsiteY24"/>
                        </a:cxn>
                        <a:cxn ang="0">
                          <a:pos x="connsiteX25" y="connsiteY25"/>
                        </a:cxn>
                        <a:cxn ang="0">
                          <a:pos x="connsiteX26" y="connsiteY26"/>
                        </a:cxn>
                        <a:cxn ang="0">
                          <a:pos x="connsiteX27" y="connsiteY27"/>
                        </a:cxn>
                        <a:cxn ang="0">
                          <a:pos x="connsiteX28" y="connsiteY28"/>
                        </a:cxn>
                        <a:cxn ang="0">
                          <a:pos x="connsiteX29" y="connsiteY29"/>
                        </a:cxn>
                        <a:cxn ang="0">
                          <a:pos x="connsiteX30" y="connsiteY30"/>
                        </a:cxn>
                        <a:cxn ang="0">
                          <a:pos x="connsiteX31" y="connsiteY31"/>
                        </a:cxn>
                        <a:cxn ang="0">
                          <a:pos x="connsiteX32" y="connsiteY32"/>
                        </a:cxn>
                        <a:cxn ang="0">
                          <a:pos x="connsiteX33" y="connsiteY33"/>
                        </a:cxn>
                        <a:cxn ang="0">
                          <a:pos x="connsiteX34" y="connsiteY34"/>
                        </a:cxn>
                        <a:cxn ang="0">
                          <a:pos x="connsiteX35" y="connsiteY35"/>
                        </a:cxn>
                        <a:cxn ang="0">
                          <a:pos x="connsiteX36" y="connsiteY36"/>
                        </a:cxn>
                        <a:cxn ang="0">
                          <a:pos x="connsiteX37" y="connsiteY37"/>
                        </a:cxn>
                        <a:cxn ang="0">
                          <a:pos x="connsiteX38" y="connsiteY38"/>
                        </a:cxn>
                        <a:cxn ang="0">
                          <a:pos x="connsiteX39" y="connsiteY39"/>
                        </a:cxn>
                        <a:cxn ang="0">
                          <a:pos x="connsiteX40" y="connsiteY40"/>
                        </a:cxn>
                        <a:cxn ang="0">
                          <a:pos x="connsiteX41" y="connsiteY41"/>
                        </a:cxn>
                        <a:cxn ang="0">
                          <a:pos x="connsiteX42" y="connsiteY42"/>
                        </a:cxn>
                        <a:cxn ang="0">
                          <a:pos x="connsiteX43" y="connsiteY43"/>
                        </a:cxn>
                        <a:cxn ang="0">
                          <a:pos x="connsiteX44" y="connsiteY44"/>
                        </a:cxn>
                        <a:cxn ang="0">
                          <a:pos x="connsiteX45" y="connsiteY45"/>
                        </a:cxn>
                        <a:cxn ang="0">
                          <a:pos x="connsiteX46" y="connsiteY46"/>
                        </a:cxn>
                        <a:cxn ang="0">
                          <a:pos x="connsiteX47" y="connsiteY47"/>
                        </a:cxn>
                      </a:cxnLst>
                      <a:rect l="l" t="t" r="r" b="b"/>
                      <a:pathLst>
                        <a:path w="514283" h="335518">
                          <a:moveTo>
                            <a:pt x="179022" y="241821"/>
                          </a:moveTo>
                          <a:lnTo>
                            <a:pt x="198072" y="245793"/>
                          </a:lnTo>
                          <a:cubicBezTo>
                            <a:pt x="297033" y="266788"/>
                            <a:pt x="393858" y="296822"/>
                            <a:pt x="487328" y="335518"/>
                          </a:cubicBezTo>
                          <a:cubicBezTo>
                            <a:pt x="496288" y="332375"/>
                            <a:pt x="505273" y="329301"/>
                            <a:pt x="514283" y="326298"/>
                          </a:cubicBezTo>
                          <a:cubicBezTo>
                            <a:pt x="413676" y="283118"/>
                            <a:pt x="309073" y="249924"/>
                            <a:pt x="201978" y="227190"/>
                          </a:cubicBezTo>
                          <a:lnTo>
                            <a:pt x="182832" y="223161"/>
                          </a:lnTo>
                          <a:lnTo>
                            <a:pt x="180927" y="222809"/>
                          </a:lnTo>
                          <a:lnTo>
                            <a:pt x="180927" y="158934"/>
                          </a:lnTo>
                          <a:cubicBezTo>
                            <a:pt x="198719" y="158759"/>
                            <a:pt x="215919" y="152519"/>
                            <a:pt x="229686" y="141246"/>
                          </a:cubicBezTo>
                          <a:cubicBezTo>
                            <a:pt x="251060" y="120710"/>
                            <a:pt x="247440" y="84096"/>
                            <a:pt x="247279" y="82563"/>
                          </a:cubicBezTo>
                          <a:lnTo>
                            <a:pt x="246488" y="75200"/>
                          </a:lnTo>
                          <a:lnTo>
                            <a:pt x="239163" y="74143"/>
                          </a:lnTo>
                          <a:cubicBezTo>
                            <a:pt x="227808" y="72816"/>
                            <a:pt x="216309" y="73512"/>
                            <a:pt x="205197" y="76200"/>
                          </a:cubicBezTo>
                          <a:cubicBezTo>
                            <a:pt x="206539" y="71638"/>
                            <a:pt x="207404" y="66948"/>
                            <a:pt x="207778" y="62208"/>
                          </a:cubicBezTo>
                          <a:cubicBezTo>
                            <a:pt x="207778" y="33033"/>
                            <a:pt x="179441" y="6963"/>
                            <a:pt x="178251" y="5829"/>
                          </a:cubicBezTo>
                          <a:lnTo>
                            <a:pt x="171841" y="0"/>
                          </a:lnTo>
                          <a:lnTo>
                            <a:pt x="165430" y="5829"/>
                          </a:lnTo>
                          <a:cubicBezTo>
                            <a:pt x="164221" y="6925"/>
                            <a:pt x="135903" y="33033"/>
                            <a:pt x="135903" y="62894"/>
                          </a:cubicBezTo>
                          <a:cubicBezTo>
                            <a:pt x="136238" y="67352"/>
                            <a:pt x="136993" y="71769"/>
                            <a:pt x="138160" y="76086"/>
                          </a:cubicBezTo>
                          <a:cubicBezTo>
                            <a:pt x="126915" y="73343"/>
                            <a:pt x="115268" y="72646"/>
                            <a:pt x="103775" y="74028"/>
                          </a:cubicBezTo>
                          <a:lnTo>
                            <a:pt x="96460" y="75095"/>
                          </a:lnTo>
                          <a:lnTo>
                            <a:pt x="95679" y="82439"/>
                          </a:lnTo>
                          <a:cubicBezTo>
                            <a:pt x="95517" y="83991"/>
                            <a:pt x="91869" y="120586"/>
                            <a:pt x="113252" y="141122"/>
                          </a:cubicBezTo>
                          <a:cubicBezTo>
                            <a:pt x="126983" y="152360"/>
                            <a:pt x="144136" y="158576"/>
                            <a:pt x="161877" y="158744"/>
                          </a:cubicBezTo>
                          <a:lnTo>
                            <a:pt x="161877" y="219256"/>
                          </a:lnTo>
                          <a:cubicBezTo>
                            <a:pt x="115052" y="210531"/>
                            <a:pt x="67427" y="203625"/>
                            <a:pt x="19831" y="198939"/>
                          </a:cubicBezTo>
                          <a:lnTo>
                            <a:pt x="0" y="197187"/>
                          </a:lnTo>
                          <a:lnTo>
                            <a:pt x="0" y="216313"/>
                          </a:lnTo>
                          <a:lnTo>
                            <a:pt x="18098" y="217903"/>
                          </a:lnTo>
                          <a:cubicBezTo>
                            <a:pt x="72076" y="223228"/>
                            <a:pt x="126244" y="231277"/>
                            <a:pt x="179022" y="241821"/>
                          </a:cubicBezTo>
                          <a:close/>
                          <a:moveTo>
                            <a:pt x="228552" y="92516"/>
                          </a:moveTo>
                          <a:cubicBezTo>
                            <a:pt x="228998" y="105270"/>
                            <a:pt x="224709" y="117739"/>
                            <a:pt x="216513" y="127521"/>
                          </a:cubicBezTo>
                          <a:cubicBezTo>
                            <a:pt x="207425" y="134730"/>
                            <a:pt x="196321" y="138937"/>
                            <a:pt x="184737" y="139560"/>
                          </a:cubicBezTo>
                          <a:cubicBezTo>
                            <a:pt x="183726" y="131431"/>
                            <a:pt x="183873" y="123198"/>
                            <a:pt x="185176" y="115110"/>
                          </a:cubicBezTo>
                          <a:cubicBezTo>
                            <a:pt x="186910" y="110620"/>
                            <a:pt x="189620" y="106573"/>
                            <a:pt x="193110" y="103261"/>
                          </a:cubicBezTo>
                          <a:cubicBezTo>
                            <a:pt x="202892" y="95621"/>
                            <a:pt x="215124" y="91811"/>
                            <a:pt x="227514" y="92545"/>
                          </a:cubicBezTo>
                          <a:close/>
                          <a:moveTo>
                            <a:pt x="171879" y="26651"/>
                          </a:moveTo>
                          <a:cubicBezTo>
                            <a:pt x="181101" y="36142"/>
                            <a:pt x="187034" y="48341"/>
                            <a:pt x="188805" y="61455"/>
                          </a:cubicBezTo>
                          <a:cubicBezTo>
                            <a:pt x="187727" y="73078"/>
                            <a:pt x="182682" y="83975"/>
                            <a:pt x="174517" y="92316"/>
                          </a:cubicBezTo>
                          <a:cubicBezTo>
                            <a:pt x="172431" y="92685"/>
                            <a:pt x="170281" y="92398"/>
                            <a:pt x="168364" y="91497"/>
                          </a:cubicBezTo>
                          <a:cubicBezTo>
                            <a:pt x="160353" y="83762"/>
                            <a:pt x="155557" y="73288"/>
                            <a:pt x="154934" y="62170"/>
                          </a:cubicBezTo>
                          <a:cubicBezTo>
                            <a:pt x="156588" y="48808"/>
                            <a:pt x="162535" y="36345"/>
                            <a:pt x="171879" y="26651"/>
                          </a:cubicBezTo>
                          <a:close/>
                          <a:moveTo>
                            <a:pt x="158963" y="139417"/>
                          </a:moveTo>
                          <a:cubicBezTo>
                            <a:pt x="147151" y="138900"/>
                            <a:pt x="135798" y="134693"/>
                            <a:pt x="126502" y="127387"/>
                          </a:cubicBezTo>
                          <a:cubicBezTo>
                            <a:pt x="118320" y="117600"/>
                            <a:pt x="114037" y="105141"/>
                            <a:pt x="114471" y="92392"/>
                          </a:cubicBezTo>
                          <a:cubicBezTo>
                            <a:pt x="127124" y="91468"/>
                            <a:pt x="139679" y="95194"/>
                            <a:pt x="149781" y="102870"/>
                          </a:cubicBezTo>
                          <a:cubicBezTo>
                            <a:pt x="153325" y="106545"/>
                            <a:pt x="156155" y="110847"/>
                            <a:pt x="158125" y="115557"/>
                          </a:cubicBezTo>
                          <a:cubicBezTo>
                            <a:pt x="160228" y="123341"/>
                            <a:pt x="160514" y="131505"/>
                            <a:pt x="158963" y="139417"/>
                          </a:cubicBezTo>
                          <a:close/>
                        </a:path>
                      </a:pathLst>
                    </a:custGeom>
                    <a:solidFill>
                      <a:schemeClr val="accent6">
                        <a:lumMod val="50000"/>
                      </a:schemeClr>
                    </a:solidFill>
                    <a:ln w="9525" cap="flat">
                      <a:noFill/>
                      <a:prstDash val="solid"/>
                      <a:miter/>
                    </a:ln>
                  </xdr:spPr>
                  <xdr:txBody>
                    <a:bodyPr wrap="square" rtlCol="0" anchor="ctr"/>
                    <a:lstStyle>
                      <a:defPPr>
                        <a:defRPr lang="en-US"/>
                      </a:defPPr>
                      <a:lvl1pPr marL="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endParaRPr lang="en-US"/>
                    </a:p>
                  </xdr:txBody>
                </xdr:sp>
                <xdr:sp macro="" textlink="">
                  <xdr:nvSpPr>
                    <xdr:cNvPr id="29" name="Freeform: Shape 28">
                      <a:extLst>
                        <a:ext uri="{FF2B5EF4-FFF2-40B4-BE49-F238E27FC236}">
                          <a16:creationId xmlns:a16="http://schemas.microsoft.com/office/drawing/2014/main" id="{17CDA89C-C608-3286-6DA1-7EDAA5251091}"/>
                        </a:ext>
                      </a:extLst>
                    </xdr:cNvPr>
                    <xdr:cNvSpPr/>
                  </xdr:nvSpPr>
                  <xdr:spPr>
                    <a:xfrm>
                      <a:off x="9559843" y="2268854"/>
                      <a:ext cx="258375" cy="59293"/>
                    </a:xfrm>
                    <a:custGeom>
                      <a:avLst/>
                      <a:gdLst>
                        <a:gd name="connsiteX0" fmla="*/ 221371 w 258375"/>
                        <a:gd name="connsiteY0" fmla="*/ 56074 h 59293"/>
                        <a:gd name="connsiteX1" fmla="*/ 232801 w 258375"/>
                        <a:gd name="connsiteY1" fmla="*/ 58826 h 59293"/>
                        <a:gd name="connsiteX2" fmla="*/ 234410 w 258375"/>
                        <a:gd name="connsiteY2" fmla="*/ 59293 h 59293"/>
                        <a:gd name="connsiteX3" fmla="*/ 258375 w 258375"/>
                        <a:gd name="connsiteY3" fmla="*/ 46406 h 59293"/>
                        <a:gd name="connsiteX4" fmla="*/ 237687 w 258375"/>
                        <a:gd name="connsiteY4" fmla="*/ 40424 h 59293"/>
                        <a:gd name="connsiteX5" fmla="*/ 225828 w 258375"/>
                        <a:gd name="connsiteY5" fmla="*/ 37567 h 59293"/>
                        <a:gd name="connsiteX6" fmla="*/ 19907 w 258375"/>
                        <a:gd name="connsiteY6" fmla="*/ 1810 h 59293"/>
                        <a:gd name="connsiteX7" fmla="*/ 0 w 258375"/>
                        <a:gd name="connsiteY7" fmla="*/ 0 h 59293"/>
                        <a:gd name="connsiteX8" fmla="*/ 0 w 258375"/>
                        <a:gd name="connsiteY8" fmla="*/ 19126 h 59293"/>
                        <a:gd name="connsiteX9" fmla="*/ 18002 w 258375"/>
                        <a:gd name="connsiteY9" fmla="*/ 20755 h 59293"/>
                        <a:gd name="connsiteX10" fmla="*/ 221371 w 258375"/>
                        <a:gd name="connsiteY10" fmla="*/ 56074 h 59293"/>
                      </a:gdLst>
                      <a:ahLst/>
                      <a:cxnLst>
                        <a:cxn ang="0">
                          <a:pos x="connsiteX0" y="connsiteY0"/>
                        </a:cxn>
                        <a:cxn ang="0">
                          <a:pos x="connsiteX1" y="connsiteY1"/>
                        </a:cxn>
                        <a:cxn ang="0">
                          <a:pos x="connsiteX2" y="connsiteY2"/>
                        </a:cxn>
                        <a:cxn ang="0">
                          <a:pos x="connsiteX3" y="connsiteY3"/>
                        </a:cxn>
                        <a:cxn ang="0">
                          <a:pos x="connsiteX4" y="connsiteY4"/>
                        </a:cxn>
                        <a:cxn ang="0">
                          <a:pos x="connsiteX5" y="connsiteY5"/>
                        </a:cxn>
                        <a:cxn ang="0">
                          <a:pos x="connsiteX6" y="connsiteY6"/>
                        </a:cxn>
                        <a:cxn ang="0">
                          <a:pos x="connsiteX7" y="connsiteY7"/>
                        </a:cxn>
                        <a:cxn ang="0">
                          <a:pos x="connsiteX8" y="connsiteY8"/>
                        </a:cxn>
                        <a:cxn ang="0">
                          <a:pos x="connsiteX9" y="connsiteY9"/>
                        </a:cxn>
                        <a:cxn ang="0">
                          <a:pos x="connsiteX10" y="connsiteY10"/>
                        </a:cxn>
                      </a:cxnLst>
                      <a:rect l="l" t="t" r="r" b="b"/>
                      <a:pathLst>
                        <a:path w="258375" h="59293">
                          <a:moveTo>
                            <a:pt x="221371" y="56074"/>
                          </a:moveTo>
                          <a:lnTo>
                            <a:pt x="232801" y="58826"/>
                          </a:lnTo>
                          <a:lnTo>
                            <a:pt x="234410" y="59293"/>
                          </a:lnTo>
                          <a:cubicBezTo>
                            <a:pt x="242366" y="54931"/>
                            <a:pt x="250355" y="50635"/>
                            <a:pt x="258375" y="46406"/>
                          </a:cubicBezTo>
                          <a:lnTo>
                            <a:pt x="237687" y="40424"/>
                          </a:lnTo>
                          <a:lnTo>
                            <a:pt x="225828" y="37567"/>
                          </a:lnTo>
                          <a:cubicBezTo>
                            <a:pt x="157993" y="21400"/>
                            <a:pt x="89221" y="9458"/>
                            <a:pt x="19907" y="1810"/>
                          </a:cubicBezTo>
                          <a:lnTo>
                            <a:pt x="0" y="0"/>
                          </a:lnTo>
                          <a:lnTo>
                            <a:pt x="0" y="19126"/>
                          </a:lnTo>
                          <a:lnTo>
                            <a:pt x="18002" y="20755"/>
                          </a:lnTo>
                          <a:cubicBezTo>
                            <a:pt x="86456" y="28323"/>
                            <a:pt x="154375" y="40118"/>
                            <a:pt x="221371" y="56074"/>
                          </a:cubicBezTo>
                          <a:close/>
                        </a:path>
                      </a:pathLst>
                    </a:custGeom>
                    <a:solidFill>
                      <a:srgbClr val="54452A"/>
                    </a:solidFill>
                    <a:ln w="9525" cap="flat">
                      <a:noFill/>
                      <a:prstDash val="solid"/>
                      <a:miter/>
                    </a:ln>
                  </xdr:spPr>
                  <xdr:txBody>
                    <a:bodyPr wrap="square" rtlCol="0" anchor="ctr"/>
                    <a:lstStyle>
                      <a:defPPr>
                        <a:defRPr lang="en-US"/>
                      </a:defPPr>
                      <a:lvl1pPr marL="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endParaRPr lang="en-US"/>
                    </a:p>
                  </xdr:txBody>
                </xdr:sp>
                <xdr:sp macro="" textlink="">
                  <xdr:nvSpPr>
                    <xdr:cNvPr id="30" name="Freeform: Shape 29">
                      <a:extLst>
                        <a:ext uri="{FF2B5EF4-FFF2-40B4-BE49-F238E27FC236}">
                          <a16:creationId xmlns:a16="http://schemas.microsoft.com/office/drawing/2014/main" id="{8C564BBD-4C64-F938-31D0-DD8BE2CB9060}"/>
                        </a:ext>
                      </a:extLst>
                    </xdr:cNvPr>
                    <xdr:cNvSpPr/>
                  </xdr:nvSpPr>
                  <xdr:spPr>
                    <a:xfrm>
                      <a:off x="9559843" y="2362056"/>
                      <a:ext cx="147732" cy="33375"/>
                    </a:xfrm>
                    <a:custGeom>
                      <a:avLst/>
                      <a:gdLst>
                        <a:gd name="connsiteX0" fmla="*/ 98317 w 147732"/>
                        <a:gd name="connsiteY0" fmla="*/ 30432 h 33375"/>
                        <a:gd name="connsiteX1" fmla="*/ 122130 w 147732"/>
                        <a:gd name="connsiteY1" fmla="*/ 33376 h 33375"/>
                        <a:gd name="connsiteX2" fmla="*/ 147733 w 147732"/>
                        <a:gd name="connsiteY2" fmla="*/ 16993 h 33375"/>
                        <a:gd name="connsiteX3" fmla="*/ 101060 w 147732"/>
                        <a:gd name="connsiteY3" fmla="*/ 11573 h 33375"/>
                        <a:gd name="connsiteX4" fmla="*/ 89011 w 147732"/>
                        <a:gd name="connsiteY4" fmla="*/ 9877 h 33375"/>
                        <a:gd name="connsiteX5" fmla="*/ 19955 w 147732"/>
                        <a:gd name="connsiteY5" fmla="*/ 1800 h 33375"/>
                        <a:gd name="connsiteX6" fmla="*/ 0 w 147732"/>
                        <a:gd name="connsiteY6" fmla="*/ 0 h 33375"/>
                        <a:gd name="connsiteX7" fmla="*/ 0 w 147732"/>
                        <a:gd name="connsiteY7" fmla="*/ 19126 h 33375"/>
                        <a:gd name="connsiteX8" fmla="*/ 18174 w 147732"/>
                        <a:gd name="connsiteY8" fmla="*/ 20764 h 33375"/>
                        <a:gd name="connsiteX9" fmla="*/ 86354 w 147732"/>
                        <a:gd name="connsiteY9" fmla="*/ 28737 h 33375"/>
                      </a:gdLst>
                      <a:ahLst/>
                      <a:cxnLst>
                        <a:cxn ang="0">
                          <a:pos x="connsiteX0" y="connsiteY0"/>
                        </a:cxn>
                        <a:cxn ang="0">
                          <a:pos x="connsiteX1" y="connsiteY1"/>
                        </a:cxn>
                        <a:cxn ang="0">
                          <a:pos x="connsiteX2" y="connsiteY2"/>
                        </a:cxn>
                        <a:cxn ang="0">
                          <a:pos x="connsiteX3" y="connsiteY3"/>
                        </a:cxn>
                        <a:cxn ang="0">
                          <a:pos x="connsiteX4" y="connsiteY4"/>
                        </a:cxn>
                        <a:cxn ang="0">
                          <a:pos x="connsiteX5" y="connsiteY5"/>
                        </a:cxn>
                        <a:cxn ang="0">
                          <a:pos x="connsiteX6" y="connsiteY6"/>
                        </a:cxn>
                        <a:cxn ang="0">
                          <a:pos x="connsiteX7" y="connsiteY7"/>
                        </a:cxn>
                        <a:cxn ang="0">
                          <a:pos x="connsiteX8" y="connsiteY8"/>
                        </a:cxn>
                        <a:cxn ang="0">
                          <a:pos x="connsiteX9" y="connsiteY9"/>
                        </a:cxn>
                      </a:cxnLst>
                      <a:rect l="l" t="t" r="r" b="b"/>
                      <a:pathLst>
                        <a:path w="147732" h="33375">
                          <a:moveTo>
                            <a:pt x="98317" y="30432"/>
                          </a:moveTo>
                          <a:cubicBezTo>
                            <a:pt x="104356" y="31299"/>
                            <a:pt x="113338" y="32337"/>
                            <a:pt x="122130" y="33376"/>
                          </a:cubicBezTo>
                          <a:cubicBezTo>
                            <a:pt x="130613" y="27832"/>
                            <a:pt x="139148" y="22371"/>
                            <a:pt x="147733" y="16993"/>
                          </a:cubicBezTo>
                          <a:cubicBezTo>
                            <a:pt x="138027" y="15973"/>
                            <a:pt x="113052" y="13306"/>
                            <a:pt x="101060" y="11573"/>
                          </a:cubicBezTo>
                          <a:lnTo>
                            <a:pt x="89011" y="9877"/>
                          </a:lnTo>
                          <a:cubicBezTo>
                            <a:pt x="68342" y="6963"/>
                            <a:pt x="46415" y="4401"/>
                            <a:pt x="19955" y="1800"/>
                          </a:cubicBezTo>
                          <a:lnTo>
                            <a:pt x="0" y="0"/>
                          </a:lnTo>
                          <a:lnTo>
                            <a:pt x="0" y="19126"/>
                          </a:lnTo>
                          <a:lnTo>
                            <a:pt x="18174" y="20764"/>
                          </a:lnTo>
                          <a:cubicBezTo>
                            <a:pt x="44282" y="23336"/>
                            <a:pt x="65951" y="25870"/>
                            <a:pt x="86354" y="28737"/>
                          </a:cubicBezTo>
                          <a:close/>
                        </a:path>
                      </a:pathLst>
                    </a:custGeom>
                    <a:solidFill>
                      <a:srgbClr val="54452A"/>
                    </a:solidFill>
                    <a:ln w="9525" cap="flat">
                      <a:noFill/>
                      <a:prstDash val="solid"/>
                      <a:miter/>
                    </a:ln>
                  </xdr:spPr>
                  <xdr:txBody>
                    <a:bodyPr wrap="square" rtlCol="0" anchor="ctr"/>
                    <a:lstStyle>
                      <a:defPPr>
                        <a:defRPr lang="en-US"/>
                      </a:defPPr>
                      <a:lvl1pPr marL="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9144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endParaRPr lang="en-US"/>
                    </a:p>
                  </xdr:txBody>
                </xdr:sp>
              </xdr:grpSp>
              <xdr:sp macro="" textlink="">
                <xdr:nvSpPr>
                  <xdr:cNvPr id="26" name="Freeform: Shape 25">
                    <a:extLst>
                      <a:ext uri="{FF2B5EF4-FFF2-40B4-BE49-F238E27FC236}">
                        <a16:creationId xmlns:a16="http://schemas.microsoft.com/office/drawing/2014/main" id="{01D98DEB-4DC9-BED6-24B3-5479F43FEF75}"/>
                      </a:ext>
                    </a:extLst>
                  </xdr:cNvPr>
                  <xdr:cNvSpPr/>
                </xdr:nvSpPr>
                <xdr:spPr>
                  <a:xfrm rot="19974615">
                    <a:off x="9668177" y="2265479"/>
                    <a:ext cx="472665" cy="95979"/>
                  </a:xfrm>
                  <a:custGeom>
                    <a:avLst/>
                    <a:gdLst>
                      <a:gd name="connsiteX0" fmla="*/ 723900 w 762000"/>
                      <a:gd name="connsiteY0" fmla="*/ 12097 h 78200"/>
                      <a:gd name="connsiteX1" fmla="*/ 666750 w 762000"/>
                      <a:gd name="connsiteY1" fmla="*/ 0 h 78200"/>
                      <a:gd name="connsiteX2" fmla="*/ 609600 w 762000"/>
                      <a:gd name="connsiteY2" fmla="*/ 12097 h 78200"/>
                      <a:gd name="connsiteX3" fmla="*/ 571500 w 762000"/>
                      <a:gd name="connsiteY3" fmla="*/ 21050 h 78200"/>
                      <a:gd name="connsiteX4" fmla="*/ 571500 w 762000"/>
                      <a:gd name="connsiteY4" fmla="*/ 21050 h 78200"/>
                      <a:gd name="connsiteX5" fmla="*/ 533400 w 762000"/>
                      <a:gd name="connsiteY5" fmla="*/ 12097 h 78200"/>
                      <a:gd name="connsiteX6" fmla="*/ 476250 w 762000"/>
                      <a:gd name="connsiteY6" fmla="*/ 0 h 78200"/>
                      <a:gd name="connsiteX7" fmla="*/ 419100 w 762000"/>
                      <a:gd name="connsiteY7" fmla="*/ 12097 h 78200"/>
                      <a:gd name="connsiteX8" fmla="*/ 381000 w 762000"/>
                      <a:gd name="connsiteY8" fmla="*/ 21050 h 78200"/>
                      <a:gd name="connsiteX9" fmla="*/ 342900 w 762000"/>
                      <a:gd name="connsiteY9" fmla="*/ 12097 h 78200"/>
                      <a:gd name="connsiteX10" fmla="*/ 285750 w 762000"/>
                      <a:gd name="connsiteY10" fmla="*/ 0 h 78200"/>
                      <a:gd name="connsiteX11" fmla="*/ 228600 w 762000"/>
                      <a:gd name="connsiteY11" fmla="*/ 12097 h 78200"/>
                      <a:gd name="connsiteX12" fmla="*/ 190500 w 762000"/>
                      <a:gd name="connsiteY12" fmla="*/ 21050 h 78200"/>
                      <a:gd name="connsiteX13" fmla="*/ 152400 w 762000"/>
                      <a:gd name="connsiteY13" fmla="*/ 12097 h 78200"/>
                      <a:gd name="connsiteX14" fmla="*/ 95250 w 762000"/>
                      <a:gd name="connsiteY14" fmla="*/ 0 h 78200"/>
                      <a:gd name="connsiteX15" fmla="*/ 38100 w 762000"/>
                      <a:gd name="connsiteY15" fmla="*/ 12097 h 78200"/>
                      <a:gd name="connsiteX16" fmla="*/ 0 w 762000"/>
                      <a:gd name="connsiteY16" fmla="*/ 21050 h 78200"/>
                      <a:gd name="connsiteX17" fmla="*/ 0 w 762000"/>
                      <a:gd name="connsiteY17" fmla="*/ 78200 h 78200"/>
                      <a:gd name="connsiteX18" fmla="*/ 57150 w 762000"/>
                      <a:gd name="connsiteY18" fmla="*/ 66104 h 78200"/>
                      <a:gd name="connsiteX19" fmla="*/ 95250 w 762000"/>
                      <a:gd name="connsiteY19" fmla="*/ 56578 h 78200"/>
                      <a:gd name="connsiteX20" fmla="*/ 133350 w 762000"/>
                      <a:gd name="connsiteY20" fmla="*/ 66104 h 78200"/>
                      <a:gd name="connsiteX21" fmla="*/ 190500 w 762000"/>
                      <a:gd name="connsiteY21" fmla="*/ 78200 h 78200"/>
                      <a:gd name="connsiteX22" fmla="*/ 247650 w 762000"/>
                      <a:gd name="connsiteY22" fmla="*/ 66104 h 78200"/>
                      <a:gd name="connsiteX23" fmla="*/ 285750 w 762000"/>
                      <a:gd name="connsiteY23" fmla="*/ 56578 h 78200"/>
                      <a:gd name="connsiteX24" fmla="*/ 323850 w 762000"/>
                      <a:gd name="connsiteY24" fmla="*/ 65532 h 78200"/>
                      <a:gd name="connsiteX25" fmla="*/ 381000 w 762000"/>
                      <a:gd name="connsiteY25" fmla="*/ 78200 h 78200"/>
                      <a:gd name="connsiteX26" fmla="*/ 438150 w 762000"/>
                      <a:gd name="connsiteY26" fmla="*/ 66104 h 78200"/>
                      <a:gd name="connsiteX27" fmla="*/ 476250 w 762000"/>
                      <a:gd name="connsiteY27" fmla="*/ 56578 h 78200"/>
                      <a:gd name="connsiteX28" fmla="*/ 514350 w 762000"/>
                      <a:gd name="connsiteY28" fmla="*/ 66104 h 78200"/>
                      <a:gd name="connsiteX29" fmla="*/ 571500 w 762000"/>
                      <a:gd name="connsiteY29" fmla="*/ 78200 h 78200"/>
                      <a:gd name="connsiteX30" fmla="*/ 628650 w 762000"/>
                      <a:gd name="connsiteY30" fmla="*/ 66104 h 78200"/>
                      <a:gd name="connsiteX31" fmla="*/ 666750 w 762000"/>
                      <a:gd name="connsiteY31" fmla="*/ 56578 h 78200"/>
                      <a:gd name="connsiteX32" fmla="*/ 704850 w 762000"/>
                      <a:gd name="connsiteY32" fmla="*/ 65532 h 78200"/>
                      <a:gd name="connsiteX33" fmla="*/ 762000 w 762000"/>
                      <a:gd name="connsiteY33" fmla="*/ 78200 h 78200"/>
                      <a:gd name="connsiteX34" fmla="*/ 762000 w 762000"/>
                      <a:gd name="connsiteY34" fmla="*/ 21050 h 78200"/>
                      <a:gd name="connsiteX35" fmla="*/ 723900 w 762000"/>
                      <a:gd name="connsiteY35" fmla="*/ 12097 h 78200"/>
                    </a:gdLst>
                    <a:ahLst/>
                    <a:cxnLst>
                      <a:cxn ang="0">
                        <a:pos x="connsiteX0" y="connsiteY0"/>
                      </a:cxn>
                      <a:cxn ang="0">
                        <a:pos x="connsiteX1" y="connsiteY1"/>
                      </a:cxn>
                      <a:cxn ang="0">
                        <a:pos x="connsiteX2" y="connsiteY2"/>
                      </a:cxn>
                      <a:cxn ang="0">
                        <a:pos x="connsiteX3" y="connsiteY3"/>
                      </a:cxn>
                      <a:cxn ang="0">
                        <a:pos x="connsiteX4" y="connsiteY4"/>
                      </a:cxn>
                      <a:cxn ang="0">
                        <a:pos x="connsiteX5" y="connsiteY5"/>
                      </a:cxn>
                      <a:cxn ang="0">
                        <a:pos x="connsiteX6" y="connsiteY6"/>
                      </a:cxn>
                      <a:cxn ang="0">
                        <a:pos x="connsiteX7" y="connsiteY7"/>
                      </a:cxn>
                      <a:cxn ang="0">
                        <a:pos x="connsiteX8" y="connsiteY8"/>
                      </a:cxn>
                      <a:cxn ang="0">
                        <a:pos x="connsiteX9" y="connsiteY9"/>
                      </a:cxn>
                      <a:cxn ang="0">
                        <a:pos x="connsiteX10" y="connsiteY10"/>
                      </a:cxn>
                      <a:cxn ang="0">
                        <a:pos x="connsiteX11" y="connsiteY11"/>
                      </a:cxn>
                      <a:cxn ang="0">
                        <a:pos x="connsiteX12" y="connsiteY12"/>
                      </a:cxn>
                      <a:cxn ang="0">
                        <a:pos x="connsiteX13" y="connsiteY13"/>
                      </a:cxn>
                      <a:cxn ang="0">
                        <a:pos x="connsiteX14" y="connsiteY14"/>
                      </a:cxn>
                      <a:cxn ang="0">
                        <a:pos x="connsiteX15" y="connsiteY15"/>
                      </a:cxn>
                      <a:cxn ang="0">
                        <a:pos x="connsiteX16" y="connsiteY16"/>
                      </a:cxn>
                      <a:cxn ang="0">
                        <a:pos x="connsiteX17" y="connsiteY17"/>
                      </a:cxn>
                      <a:cxn ang="0">
                        <a:pos x="connsiteX18" y="connsiteY18"/>
                      </a:cxn>
                      <a:cxn ang="0">
                        <a:pos x="connsiteX19" y="connsiteY19"/>
                      </a:cxn>
                      <a:cxn ang="0">
                        <a:pos x="connsiteX20" y="connsiteY20"/>
                      </a:cxn>
                      <a:cxn ang="0">
                        <a:pos x="connsiteX21" y="connsiteY21"/>
                      </a:cxn>
                      <a:cxn ang="0">
                        <a:pos x="connsiteX22" y="connsiteY22"/>
                      </a:cxn>
                      <a:cxn ang="0">
                        <a:pos x="connsiteX23" y="connsiteY23"/>
                      </a:cxn>
                      <a:cxn ang="0">
                        <a:pos x="connsiteX24" y="connsiteY24"/>
                      </a:cxn>
                      <a:cxn ang="0">
                        <a:pos x="connsiteX25" y="connsiteY25"/>
                      </a:cxn>
                      <a:cxn ang="0">
                        <a:pos x="connsiteX26" y="connsiteY26"/>
                      </a:cxn>
                      <a:cxn ang="0">
                        <a:pos x="connsiteX27" y="connsiteY27"/>
                      </a:cxn>
                      <a:cxn ang="0">
                        <a:pos x="connsiteX28" y="connsiteY28"/>
                      </a:cxn>
                      <a:cxn ang="0">
                        <a:pos x="connsiteX29" y="connsiteY29"/>
                      </a:cxn>
                      <a:cxn ang="0">
                        <a:pos x="connsiteX30" y="connsiteY30"/>
                      </a:cxn>
                      <a:cxn ang="0">
                        <a:pos x="connsiteX31" y="connsiteY31"/>
                      </a:cxn>
                      <a:cxn ang="0">
                        <a:pos x="connsiteX32" y="connsiteY32"/>
                      </a:cxn>
                      <a:cxn ang="0">
                        <a:pos x="connsiteX33" y="connsiteY33"/>
                      </a:cxn>
                      <a:cxn ang="0">
                        <a:pos x="connsiteX34" y="connsiteY34"/>
                      </a:cxn>
                      <a:cxn ang="0">
                        <a:pos x="connsiteX35" y="connsiteY35"/>
                      </a:cxn>
                    </a:cxnLst>
                    <a:rect l="l" t="t" r="r" b="b"/>
                    <a:pathLst>
                      <a:path w="762000" h="78200">
                        <a:moveTo>
                          <a:pt x="723900" y="12097"/>
                        </a:moveTo>
                        <a:cubicBezTo>
                          <a:pt x="705675" y="4850"/>
                          <a:pt x="686349" y="759"/>
                          <a:pt x="666750" y="0"/>
                        </a:cubicBezTo>
                        <a:cubicBezTo>
                          <a:pt x="647151" y="759"/>
                          <a:pt x="627825" y="4850"/>
                          <a:pt x="609600" y="12097"/>
                        </a:cubicBezTo>
                        <a:cubicBezTo>
                          <a:pt x="597467" y="17118"/>
                          <a:pt x="584600" y="20142"/>
                          <a:pt x="571500" y="21050"/>
                        </a:cubicBezTo>
                        <a:lnTo>
                          <a:pt x="571500" y="21050"/>
                        </a:lnTo>
                        <a:cubicBezTo>
                          <a:pt x="558400" y="20142"/>
                          <a:pt x="545533" y="17118"/>
                          <a:pt x="533400" y="12097"/>
                        </a:cubicBezTo>
                        <a:cubicBezTo>
                          <a:pt x="515175" y="4850"/>
                          <a:pt x="495849" y="759"/>
                          <a:pt x="476250" y="0"/>
                        </a:cubicBezTo>
                        <a:cubicBezTo>
                          <a:pt x="456651" y="759"/>
                          <a:pt x="437325" y="4850"/>
                          <a:pt x="419100" y="12097"/>
                        </a:cubicBezTo>
                        <a:cubicBezTo>
                          <a:pt x="406967" y="17118"/>
                          <a:pt x="394100" y="20142"/>
                          <a:pt x="381000" y="21050"/>
                        </a:cubicBezTo>
                        <a:cubicBezTo>
                          <a:pt x="367900" y="20142"/>
                          <a:pt x="355033" y="17118"/>
                          <a:pt x="342900" y="12097"/>
                        </a:cubicBezTo>
                        <a:cubicBezTo>
                          <a:pt x="324675" y="4850"/>
                          <a:pt x="305349" y="759"/>
                          <a:pt x="285750" y="0"/>
                        </a:cubicBezTo>
                        <a:cubicBezTo>
                          <a:pt x="266151" y="759"/>
                          <a:pt x="246825" y="4850"/>
                          <a:pt x="228600" y="12097"/>
                        </a:cubicBezTo>
                        <a:cubicBezTo>
                          <a:pt x="216466" y="17118"/>
                          <a:pt x="203600" y="20142"/>
                          <a:pt x="190500" y="21050"/>
                        </a:cubicBezTo>
                        <a:cubicBezTo>
                          <a:pt x="177400" y="20142"/>
                          <a:pt x="164534" y="17118"/>
                          <a:pt x="152400" y="12097"/>
                        </a:cubicBezTo>
                        <a:cubicBezTo>
                          <a:pt x="134175" y="4850"/>
                          <a:pt x="114849" y="759"/>
                          <a:pt x="95250" y="0"/>
                        </a:cubicBezTo>
                        <a:cubicBezTo>
                          <a:pt x="75651" y="759"/>
                          <a:pt x="56325" y="4850"/>
                          <a:pt x="38100" y="12097"/>
                        </a:cubicBezTo>
                        <a:cubicBezTo>
                          <a:pt x="25966" y="17118"/>
                          <a:pt x="13100" y="20142"/>
                          <a:pt x="0" y="21050"/>
                        </a:cubicBezTo>
                        <a:lnTo>
                          <a:pt x="0" y="78200"/>
                        </a:lnTo>
                        <a:cubicBezTo>
                          <a:pt x="19599" y="77441"/>
                          <a:pt x="38925" y="73350"/>
                          <a:pt x="57150" y="66104"/>
                        </a:cubicBezTo>
                        <a:cubicBezTo>
                          <a:pt x="69251" y="60888"/>
                          <a:pt x="82118" y="57670"/>
                          <a:pt x="95250" y="56578"/>
                        </a:cubicBezTo>
                        <a:cubicBezTo>
                          <a:pt x="108382" y="57670"/>
                          <a:pt x="121249" y="60888"/>
                          <a:pt x="133350" y="66104"/>
                        </a:cubicBezTo>
                        <a:cubicBezTo>
                          <a:pt x="151575" y="73350"/>
                          <a:pt x="170901" y="77441"/>
                          <a:pt x="190500" y="78200"/>
                        </a:cubicBezTo>
                        <a:cubicBezTo>
                          <a:pt x="210099" y="77441"/>
                          <a:pt x="229425" y="73350"/>
                          <a:pt x="247650" y="66104"/>
                        </a:cubicBezTo>
                        <a:cubicBezTo>
                          <a:pt x="259751" y="60888"/>
                          <a:pt x="272618" y="57670"/>
                          <a:pt x="285750" y="56578"/>
                        </a:cubicBezTo>
                        <a:cubicBezTo>
                          <a:pt x="298850" y="57487"/>
                          <a:pt x="311717" y="60510"/>
                          <a:pt x="323850" y="65532"/>
                        </a:cubicBezTo>
                        <a:cubicBezTo>
                          <a:pt x="342028" y="73018"/>
                          <a:pt x="361362" y="77304"/>
                          <a:pt x="381000" y="78200"/>
                        </a:cubicBezTo>
                        <a:cubicBezTo>
                          <a:pt x="400599" y="77441"/>
                          <a:pt x="419925" y="73350"/>
                          <a:pt x="438150" y="66104"/>
                        </a:cubicBezTo>
                        <a:cubicBezTo>
                          <a:pt x="450251" y="60888"/>
                          <a:pt x="463118" y="57671"/>
                          <a:pt x="476250" y="56578"/>
                        </a:cubicBezTo>
                        <a:cubicBezTo>
                          <a:pt x="489382" y="57671"/>
                          <a:pt x="502249" y="60888"/>
                          <a:pt x="514350" y="66104"/>
                        </a:cubicBezTo>
                        <a:cubicBezTo>
                          <a:pt x="532575" y="73350"/>
                          <a:pt x="551901" y="77441"/>
                          <a:pt x="571500" y="78200"/>
                        </a:cubicBezTo>
                        <a:cubicBezTo>
                          <a:pt x="591099" y="77441"/>
                          <a:pt x="610425" y="73350"/>
                          <a:pt x="628650" y="66104"/>
                        </a:cubicBezTo>
                        <a:cubicBezTo>
                          <a:pt x="640751" y="60888"/>
                          <a:pt x="653618" y="57671"/>
                          <a:pt x="666750" y="56578"/>
                        </a:cubicBezTo>
                        <a:cubicBezTo>
                          <a:pt x="679850" y="57487"/>
                          <a:pt x="692717" y="60510"/>
                          <a:pt x="704850" y="65532"/>
                        </a:cubicBezTo>
                        <a:cubicBezTo>
                          <a:pt x="723028" y="73018"/>
                          <a:pt x="742362" y="77304"/>
                          <a:pt x="762000" y="78200"/>
                        </a:cubicBezTo>
                        <a:lnTo>
                          <a:pt x="762000" y="21050"/>
                        </a:lnTo>
                        <a:cubicBezTo>
                          <a:pt x="748900" y="20142"/>
                          <a:pt x="736033" y="17118"/>
                          <a:pt x="723900" y="12097"/>
                        </a:cubicBezTo>
                        <a:close/>
                      </a:path>
                    </a:pathLst>
                  </a:custGeom>
                  <a:solidFill>
                    <a:schemeClr val="accent1"/>
                  </a:solidFill>
                  <a:ln w="9525" cap="flat">
                    <a:noFill/>
                    <a:prstDash val="solid"/>
                    <a:miter/>
                  </a:ln>
                </xdr:spPr>
                <xdr:txBody>
                  <a:bodyPr wrap="square" rtlCol="0" anchor="ctr"/>
                  <a:lstStyle>
                    <a:defPPr>
                      <a:defRPr lang="en-US"/>
                    </a:defPPr>
                    <a:lvl1pPr marL="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1pPr>
                    <a:lvl2pPr marL="457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2pPr>
                    <a:lvl3pPr marL="914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3pPr>
                    <a:lvl4pPr marL="1371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4pPr>
                    <a:lvl5pPr marL="18288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5pPr>
                    <a:lvl6pPr marL="22860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6pPr>
                    <a:lvl7pPr marL="27432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7pPr>
                    <a:lvl8pPr marL="32004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8pPr>
                    <a:lvl9pPr marL="3657600" algn="l" defTabSz="914400" rtl="0" eaLnBrk="1" latinLnBrk="0" hangingPunct="1">
                      <a:defRPr sz="1800" kern="1200">
                        <a:solidFill>
                          <a:schemeClr val="tx1"/>
                        </a:solidFill>
                        <a:latin typeface="+mn-lt"/>
                        <a:ea typeface="+mn-ea"/>
                        <a:cs typeface="+mn-cs"/>
                      </a:defRPr>
                    </a:lvl9pPr>
                  </a:lstStyle>
                  <a:p>
                    <a:endParaRPr lang="en-US"/>
                  </a:p>
                </xdr:txBody>
              </xdr:sp>
            </xdr:grpSp>
            <xdr:sp macro="" textlink="">
              <xdr:nvSpPr>
                <xdr:cNvPr id="24" name="TextBox 7">
                  <a:extLst>
                    <a:ext uri="{FF2B5EF4-FFF2-40B4-BE49-F238E27FC236}">
                      <a16:creationId xmlns:a16="http://schemas.microsoft.com/office/drawing/2014/main" id="{A1CC6DC6-0F6A-7463-3C14-74EB1D3B65D9}"/>
                    </a:ext>
                  </a:extLst>
                </xdr:cNvPr>
                <xdr:cNvSpPr txBox="1"/>
              </xdr:nvSpPr>
              <xdr:spPr>
                <a:xfrm>
                  <a:off x="11114228" y="3794510"/>
                  <a:ext cx="911669" cy="738664"/>
                </a:xfrm>
                <a:prstGeom prst="rect">
                  <a:avLst/>
                </a:prstGeom>
                <a:noFill/>
              </xdr:spPr>
              <xdr:txBody>
                <a:bodyPr wrap="square" lIns="0" tIns="0" rIns="0" bIns="0" rtlCol="0">
                  <a:spAutoFit/>
                </a:bodyPr>
                <a:lstStyle>
                  <a:defPPr>
                    <a:defRPr lang="en-US"/>
                  </a:defPPr>
                  <a:lvl1pPr marL="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9144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pPr algn="ctr"/>
                  <a:r>
                    <a:rPr lang="en-US" sz="1200"/>
                    <a:t>Minimize Freshwater Eutrophication Potential</a:t>
                  </a:r>
                </a:p>
              </xdr:txBody>
            </xdr:sp>
          </xdr:grpSp>
        </xdr:grpSp>
        <xdr:sp macro="" textlink="">
          <xdr:nvSpPr>
            <xdr:cNvPr id="18" name="Rectangle 17">
              <a:extLst>
                <a:ext uri="{FF2B5EF4-FFF2-40B4-BE49-F238E27FC236}">
                  <a16:creationId xmlns:a16="http://schemas.microsoft.com/office/drawing/2014/main" id="{E58882C9-4C97-CAEC-2218-5D392896B42F}"/>
                </a:ext>
              </a:extLst>
            </xdr:cNvPr>
            <xdr:cNvSpPr/>
          </xdr:nvSpPr>
          <xdr:spPr>
            <a:xfrm>
              <a:off x="7100899" y="3189903"/>
              <a:ext cx="3724382" cy="2224578"/>
            </a:xfrm>
            <a:prstGeom prst="rect">
              <a:avLst/>
            </a:prstGeom>
            <a:noFill/>
            <a:ln>
              <a:solidFill>
                <a:schemeClr val="bg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en-US"/>
            </a:p>
          </xdr:txBody>
        </xdr:sp>
      </xdr:grpSp>
      <xdr:grpSp>
        <xdr:nvGrpSpPr>
          <xdr:cNvPr id="6" name="Group 5">
            <a:extLst>
              <a:ext uri="{FF2B5EF4-FFF2-40B4-BE49-F238E27FC236}">
                <a16:creationId xmlns:a16="http://schemas.microsoft.com/office/drawing/2014/main" id="{D63DFDB7-8C22-DBF0-CF65-6898A3E03383}"/>
              </a:ext>
            </a:extLst>
          </xdr:cNvPr>
          <xdr:cNvGrpSpPr/>
        </xdr:nvGrpSpPr>
        <xdr:grpSpPr>
          <a:xfrm>
            <a:off x="4190584" y="681306"/>
            <a:ext cx="3744309" cy="914400"/>
            <a:chOff x="4189780" y="522215"/>
            <a:chExt cx="3744309" cy="914400"/>
          </a:xfrm>
        </xdr:grpSpPr>
        <xdr:grpSp>
          <xdr:nvGrpSpPr>
            <xdr:cNvPr id="12" name="Group 11">
              <a:extLst>
                <a:ext uri="{FF2B5EF4-FFF2-40B4-BE49-F238E27FC236}">
                  <a16:creationId xmlns:a16="http://schemas.microsoft.com/office/drawing/2014/main" id="{9A463737-0E16-3CF6-8833-CFC26CEB3CD3}"/>
                </a:ext>
              </a:extLst>
            </xdr:cNvPr>
            <xdr:cNvGrpSpPr/>
          </xdr:nvGrpSpPr>
          <xdr:grpSpPr>
            <a:xfrm>
              <a:off x="4447300" y="522215"/>
              <a:ext cx="914400" cy="914400"/>
              <a:chOff x="1440618" y="105052"/>
              <a:chExt cx="914400" cy="914400"/>
            </a:xfrm>
          </xdr:grpSpPr>
          <xdr:pic>
            <xdr:nvPicPr>
              <xdr:cNvPr id="15" name="Graphic 69" descr="Chicken outline">
                <a:extLst>
                  <a:ext uri="{FF2B5EF4-FFF2-40B4-BE49-F238E27FC236}">
                    <a16:creationId xmlns:a16="http://schemas.microsoft.com/office/drawing/2014/main" id="{CE5539C8-F23A-07A6-1C2E-0228FB976D15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"/>
                  </a:ext>
                </a:extLst>
              </a:blip>
              <a:stretch>
                <a:fillRect/>
              </a:stretch>
            </xdr:blipFill>
            <xdr:spPr>
              <a:xfrm>
                <a:off x="1440618" y="105052"/>
                <a:ext cx="914400" cy="914400"/>
              </a:xfrm>
              <a:prstGeom prst="rect">
                <a:avLst/>
              </a:prstGeom>
            </xdr:spPr>
          </xdr:pic>
          <xdr:pic>
            <xdr:nvPicPr>
              <xdr:cNvPr id="16" name="Picture 15">
                <a:extLst>
                  <a:ext uri="{FF2B5EF4-FFF2-40B4-BE49-F238E27FC236}">
                    <a16:creationId xmlns:a16="http://schemas.microsoft.com/office/drawing/2014/main" id="{65C7CEDC-D965-E477-5123-78070B495984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3">
                <a:extLst>
                  <a:ext uri="{BEBA8EAE-BF5A-486C-A8C5-ECC9F3942E4B}">
                    <a14:imgProps xmlns:a14="http://schemas.microsoft.com/office/drawing/2010/main">
                      <a14:imgLayer r:embed="rId4">
                        <a14:imgEffect>
                          <a14:backgroundRemoval t="1005" b="93970" l="4024" r="96982">
                            <a14:foregroundMark x1="0" y1="88442" x2="37022" y2="45729"/>
                            <a14:foregroundMark x1="37022" y1="45729" x2="83501" y2="62563"/>
                            <a14:foregroundMark x1="83501" y1="62563" x2="74648" y2="5779"/>
                            <a14:foregroundMark x1="74648" y1="5779" x2="5433" y2="5779"/>
                            <a14:foregroundMark x1="5433" y1="5779" x2="604" y2="62060"/>
                            <a14:foregroundMark x1="604" y1="62060" x2="14487" y2="2513"/>
                            <a14:foregroundMark x1="14487" y1="2513" x2="45875" y2="4523"/>
                            <a14:foregroundMark x1="91348" y1="78643" x2="97384" y2="10553"/>
                            <a14:foregroundMark x1="97384" y1="10553" x2="93561" y2="73367"/>
                            <a14:foregroundMark x1="8249" y1="82161" x2="0" y2="754"/>
                            <a14:foregroundMark x1="0" y1="754" x2="11871" y2="63819"/>
                            <a14:foregroundMark x1="11871" y1="63819" x2="8048" y2="81156"/>
                            <a14:foregroundMark x1="5030" y1="84171" x2="4024" y2="1005"/>
                            <a14:foregroundMark x1="4024" y1="1005" x2="4225" y2="81658"/>
                          </a14:backgroundRemoval>
                        </a14:imgEffect>
                        <a14:imgEffect>
                          <a14:sharpenSoften amount="-25000"/>
                        </a14:imgEffect>
                      </a14:imgLayer>
                    </a14:imgProps>
                  </a:ext>
                </a:extLst>
              </a:blip>
              <a:srcRect l="2197" t="40861"/>
              <a:stretch/>
            </xdr:blipFill>
            <xdr:spPr>
              <a:xfrm>
                <a:off x="1482924" y="750228"/>
                <a:ext cx="201450" cy="155401"/>
              </a:xfrm>
              <a:prstGeom prst="rect">
                <a:avLst/>
              </a:prstGeom>
              <a:solidFill>
                <a:srgbClr val="826B42"/>
              </a:solidFill>
              <a:ln>
                <a:noFill/>
              </a:ln>
            </xdr:spPr>
          </xdr:pic>
        </xdr:grpSp>
        <xdr:sp macro="" textlink="">
          <xdr:nvSpPr>
            <xdr:cNvPr id="13" name="TextBox 68">
              <a:extLst>
                <a:ext uri="{FF2B5EF4-FFF2-40B4-BE49-F238E27FC236}">
                  <a16:creationId xmlns:a16="http://schemas.microsoft.com/office/drawing/2014/main" id="{1A7D5E33-2150-D7F0-19DD-777C78BE8961}"/>
                </a:ext>
              </a:extLst>
            </xdr:cNvPr>
            <xdr:cNvSpPr txBox="1"/>
          </xdr:nvSpPr>
          <xdr:spPr>
            <a:xfrm>
              <a:off x="5201188" y="666947"/>
              <a:ext cx="2732901" cy="615553"/>
            </a:xfrm>
            <a:prstGeom prst="rect">
              <a:avLst/>
            </a:prstGeom>
            <a:noFill/>
            <a:ln>
              <a:noFill/>
            </a:ln>
          </xdr:spPr>
          <xdr:txBody>
            <a:bodyPr wrap="square" lIns="0" tIns="0" rIns="0" bIns="0" rtlCol="0">
              <a:spAutoFit/>
            </a:bodyPr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US" sz="2000"/>
                <a:t>Optimal Treatment of Poultry Manure?</a:t>
              </a:r>
            </a:p>
          </xdr:txBody>
        </xdr:sp>
        <xdr:sp macro="" textlink="">
          <xdr:nvSpPr>
            <xdr:cNvPr id="14" name="Rectangle 13">
              <a:extLst>
                <a:ext uri="{FF2B5EF4-FFF2-40B4-BE49-F238E27FC236}">
                  <a16:creationId xmlns:a16="http://schemas.microsoft.com/office/drawing/2014/main" id="{D2784DEE-D6D0-B98A-22CC-51DD875204B5}"/>
                </a:ext>
              </a:extLst>
            </xdr:cNvPr>
            <xdr:cNvSpPr/>
          </xdr:nvSpPr>
          <xdr:spPr>
            <a:xfrm>
              <a:off x="4189780" y="550196"/>
              <a:ext cx="3724382" cy="841493"/>
            </a:xfrm>
            <a:prstGeom prst="rect">
              <a:avLst/>
            </a:prstGeom>
            <a:noFill/>
            <a:ln>
              <a:solidFill>
                <a:schemeClr val="bg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en-US"/>
            </a:p>
          </xdr:txBody>
        </xdr:sp>
      </xdr:grpSp>
      <xdr:cxnSp macro="">
        <xdr:nvCxnSpPr>
          <xdr:cNvPr id="7" name="Straight Arrow Connector 6">
            <a:extLst>
              <a:ext uri="{FF2B5EF4-FFF2-40B4-BE49-F238E27FC236}">
                <a16:creationId xmlns:a16="http://schemas.microsoft.com/office/drawing/2014/main" id="{49D651DF-41A7-2C64-3F88-D7D1BFD04CC1}"/>
              </a:ext>
            </a:extLst>
          </xdr:cNvPr>
          <xdr:cNvCxnSpPr>
            <a:stCxn id="14" idx="2"/>
            <a:endCxn id="40" idx="0"/>
          </xdr:cNvCxnSpPr>
        </xdr:nvCxnSpPr>
        <xdr:spPr>
          <a:xfrm flipH="1">
            <a:off x="6052482" y="1550780"/>
            <a:ext cx="293" cy="212175"/>
          </a:xfrm>
          <a:prstGeom prst="straightConnector1">
            <a:avLst/>
          </a:prstGeom>
          <a:ln w="38100">
            <a:solidFill>
              <a:schemeClr val="bg2">
                <a:lumMod val="50000"/>
              </a:schemeClr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" name="Straight Arrow Connector 7">
            <a:extLst>
              <a:ext uri="{FF2B5EF4-FFF2-40B4-BE49-F238E27FC236}">
                <a16:creationId xmlns:a16="http://schemas.microsoft.com/office/drawing/2014/main" id="{2F9437B9-0DBC-007C-BB45-EE4D69DF7F82}"/>
              </a:ext>
            </a:extLst>
          </xdr:cNvPr>
          <xdr:cNvCxnSpPr>
            <a:cxnSpLocks/>
            <a:stCxn id="40" idx="2"/>
            <a:endCxn id="4" idx="0"/>
          </xdr:cNvCxnSpPr>
        </xdr:nvCxnSpPr>
        <xdr:spPr>
          <a:xfrm flipH="1">
            <a:off x="6050493" y="3240283"/>
            <a:ext cx="1989" cy="223646"/>
          </a:xfrm>
          <a:prstGeom prst="straightConnector1">
            <a:avLst/>
          </a:prstGeom>
          <a:ln w="38100">
            <a:solidFill>
              <a:schemeClr val="bg2">
                <a:lumMod val="50000"/>
              </a:schemeClr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" name="Straight Arrow Connector 8">
            <a:extLst>
              <a:ext uri="{FF2B5EF4-FFF2-40B4-BE49-F238E27FC236}">
                <a16:creationId xmlns:a16="http://schemas.microsoft.com/office/drawing/2014/main" id="{750ACA1E-457E-65C9-574C-A55D8D0AE3B1}"/>
              </a:ext>
            </a:extLst>
          </xdr:cNvPr>
          <xdr:cNvCxnSpPr>
            <a:cxnSpLocks/>
            <a:stCxn id="4" idx="2"/>
            <a:endCxn id="18" idx="0"/>
          </xdr:cNvCxnSpPr>
        </xdr:nvCxnSpPr>
        <xdr:spPr>
          <a:xfrm flipH="1">
            <a:off x="6048278" y="3710150"/>
            <a:ext cx="2215" cy="184349"/>
          </a:xfrm>
          <a:prstGeom prst="straightConnector1">
            <a:avLst/>
          </a:prstGeom>
          <a:ln w="38100">
            <a:solidFill>
              <a:schemeClr val="bg2">
                <a:lumMod val="50000"/>
              </a:schemeClr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Connector: Elbow 9">
            <a:extLst>
              <a:ext uri="{FF2B5EF4-FFF2-40B4-BE49-F238E27FC236}">
                <a16:creationId xmlns:a16="http://schemas.microsoft.com/office/drawing/2014/main" id="{9EDDFD62-B275-5DF3-92C0-757854AB9C18}"/>
              </a:ext>
            </a:extLst>
          </xdr:cNvPr>
          <xdr:cNvCxnSpPr>
            <a:cxnSpLocks/>
            <a:stCxn id="18" idx="3"/>
            <a:endCxn id="11" idx="1"/>
          </xdr:cNvCxnSpPr>
        </xdr:nvCxnSpPr>
        <xdr:spPr>
          <a:xfrm flipV="1">
            <a:off x="7910469" y="3414183"/>
            <a:ext cx="393926" cy="1592605"/>
          </a:xfrm>
          <a:prstGeom prst="bentConnector3">
            <a:avLst/>
          </a:prstGeom>
          <a:ln w="38100">
            <a:solidFill>
              <a:schemeClr val="bg2">
                <a:lumMod val="50000"/>
              </a:schemeClr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28A5AB26-2FDB-D4D7-53BD-2C1E88DB1BA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8304395" y="709288"/>
            <a:ext cx="4872434" cy="5409790"/>
          </a:xfrm>
          <a:prstGeom prst="rect">
            <a:avLst/>
          </a:prstGeom>
          <a:ln>
            <a:solidFill>
              <a:schemeClr val="bg1">
                <a:lumMod val="65000"/>
              </a:schemeClr>
            </a:solidFill>
          </a:ln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9203</xdr:colOff>
      <xdr:row>0</xdr:row>
      <xdr:rowOff>0</xdr:rowOff>
    </xdr:from>
    <xdr:to>
      <xdr:col>3</xdr:col>
      <xdr:colOff>99927</xdr:colOff>
      <xdr:row>11</xdr:row>
      <xdr:rowOff>55989</xdr:rowOff>
    </xdr:to>
    <xdr:sp macro="" textlink="">
      <xdr:nvSpPr>
        <xdr:cNvPr id="2" name="TextBox 80">
          <a:extLst>
            <a:ext uri="{FF2B5EF4-FFF2-40B4-BE49-F238E27FC236}">
              <a16:creationId xmlns:a16="http://schemas.microsoft.com/office/drawing/2014/main" id="{00D83CBD-3B38-8D46-218C-FCB4CF0D600E}"/>
            </a:ext>
          </a:extLst>
        </xdr:cNvPr>
        <xdr:cNvSpPr txBox="1"/>
      </xdr:nvSpPr>
      <xdr:spPr>
        <a:xfrm>
          <a:off x="9203" y="0"/>
          <a:ext cx="2033824" cy="2046714"/>
        </a:xfrm>
        <a:prstGeom prst="rect">
          <a:avLst/>
        </a:prstGeom>
        <a:noFill/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defTabSz="228600"/>
          <a:r>
            <a:rPr lang="en-US" sz="1200"/>
            <a:t>Specific Products:</a:t>
          </a:r>
        </a:p>
        <a:p>
          <a:pPr defTabSz="228600"/>
          <a:r>
            <a:rPr lang="en-US" sz="1100" b="1"/>
            <a:t>A1</a:t>
          </a:r>
          <a:r>
            <a:rPr lang="en-US" sz="1100"/>
            <a:t>: Heating			</a:t>
          </a:r>
        </a:p>
        <a:p>
          <a:pPr defTabSz="228600"/>
          <a:r>
            <a:rPr lang="en-US" sz="1100" b="1"/>
            <a:t>A2</a:t>
          </a:r>
          <a:r>
            <a:rPr lang="en-US" sz="1100"/>
            <a:t>: Electricity</a:t>
          </a:r>
        </a:p>
        <a:p>
          <a:pPr defTabSz="228600"/>
          <a:r>
            <a:rPr lang="en-US" sz="1100" b="1"/>
            <a:t>A3</a:t>
          </a:r>
          <a:r>
            <a:rPr lang="en-US" sz="1100"/>
            <a:t>: Fertilizer, water, other products</a:t>
          </a:r>
        </a:p>
        <a:p>
          <a:pPr defTabSz="228600"/>
          <a:r>
            <a:rPr lang="en-US" sz="1100" b="1"/>
            <a:t>D1</a:t>
          </a:r>
          <a:r>
            <a:rPr lang="en-US" sz="1100"/>
            <a:t>: Solid Products	</a:t>
          </a:r>
        </a:p>
        <a:p>
          <a:pPr defTabSz="228600"/>
          <a:r>
            <a:rPr lang="en-US" sz="1100" b="1"/>
            <a:t>D2</a:t>
          </a:r>
          <a:r>
            <a:rPr lang="en-US" sz="1100"/>
            <a:t>: Bio-Oil</a:t>
          </a:r>
        </a:p>
        <a:p>
          <a:pPr defTabSz="228600"/>
          <a:r>
            <a:rPr lang="en-US" sz="1100" b="1"/>
            <a:t>D3</a:t>
          </a:r>
          <a:r>
            <a:rPr lang="en-US" sz="1100"/>
            <a:t>: Aqueous Phase</a:t>
          </a:r>
        </a:p>
        <a:p>
          <a:pPr defTabSz="228600"/>
          <a:r>
            <a:rPr lang="en-US" sz="1100" b="1"/>
            <a:t>D4</a:t>
          </a:r>
          <a:r>
            <a:rPr lang="en-US" sz="1100"/>
            <a:t>: Gaseous Phase</a:t>
          </a:r>
        </a:p>
        <a:p>
          <a:pPr defTabSz="228600"/>
          <a:r>
            <a:rPr lang="en-US" sz="1100" b="1"/>
            <a:t>E1</a:t>
          </a:r>
          <a:r>
            <a:rPr lang="en-US" sz="1100"/>
            <a:t>: Combined Heat and Power</a:t>
          </a:r>
        </a:p>
        <a:p>
          <a:pPr defTabSz="228600"/>
          <a:r>
            <a:rPr lang="en-US" sz="1100" b="1"/>
            <a:t>E2</a:t>
          </a:r>
          <a:r>
            <a:rPr lang="en-US" sz="1100"/>
            <a:t>: Land Application</a:t>
          </a:r>
        </a:p>
        <a:p>
          <a:pPr defTabSz="228600"/>
          <a:r>
            <a:rPr lang="en-US" sz="1100" b="1"/>
            <a:t>E3</a:t>
          </a:r>
          <a:r>
            <a:rPr lang="en-US" sz="1100"/>
            <a:t>: Sale in Markets</a:t>
          </a:r>
        </a:p>
        <a:p>
          <a:pPr defTabSz="228600"/>
          <a:r>
            <a:rPr lang="en-US" sz="1100" b="1"/>
            <a:t>E4</a:t>
          </a:r>
          <a:r>
            <a:rPr lang="en-US" sz="1100"/>
            <a:t>: Disposal</a:t>
          </a:r>
        </a:p>
      </xdr:txBody>
    </xdr:sp>
    <xdr:clientData/>
  </xdr:twoCellAnchor>
  <xdr:twoCellAnchor>
    <xdr:from>
      <xdr:col>9</xdr:col>
      <xdr:colOff>325919</xdr:colOff>
      <xdr:row>18</xdr:row>
      <xdr:rowOff>117171</xdr:rowOff>
    </xdr:from>
    <xdr:to>
      <xdr:col>12</xdr:col>
      <xdr:colOff>53791</xdr:colOff>
      <xdr:row>25</xdr:row>
      <xdr:rowOff>108422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E5042AE9-0D18-C0B9-0CE8-84EF236D691F}"/>
            </a:ext>
          </a:extLst>
        </xdr:cNvPr>
        <xdr:cNvGrpSpPr/>
      </xdr:nvGrpSpPr>
      <xdr:grpSpPr>
        <a:xfrm>
          <a:off x="6155219" y="3374721"/>
          <a:ext cx="1670972" cy="1258076"/>
          <a:chOff x="10220120" y="3376395"/>
          <a:chExt cx="1670972" cy="1258076"/>
        </a:xfrm>
      </xdr:grpSpPr>
      <xdr:sp macro="" textlink="">
        <xdr:nvSpPr>
          <xdr:cNvPr id="142" name="Rectangle 87">
            <a:extLst>
              <a:ext uri="{FF2B5EF4-FFF2-40B4-BE49-F238E27FC236}">
                <a16:creationId xmlns:a16="http://schemas.microsoft.com/office/drawing/2014/main" id="{20C162CA-365D-8641-0E75-65A4DEE1B2A9}"/>
              </a:ext>
            </a:extLst>
          </xdr:cNvPr>
          <xdr:cNvSpPr/>
        </xdr:nvSpPr>
        <xdr:spPr>
          <a:xfrm>
            <a:off x="10220120" y="3376395"/>
            <a:ext cx="1615898" cy="1258076"/>
          </a:xfrm>
          <a:prstGeom prst="roundRect">
            <a:avLst/>
          </a:prstGeom>
          <a:solidFill>
            <a:srgbClr val="FFF8E5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grpSp>
        <xdr:nvGrpSpPr>
          <xdr:cNvPr id="143" name="Group 142">
            <a:extLst>
              <a:ext uri="{FF2B5EF4-FFF2-40B4-BE49-F238E27FC236}">
                <a16:creationId xmlns:a16="http://schemas.microsoft.com/office/drawing/2014/main" id="{E8D4B91B-C988-4155-43D2-ADD7A8F4A06C}"/>
              </a:ext>
            </a:extLst>
          </xdr:cNvPr>
          <xdr:cNvGrpSpPr/>
        </xdr:nvGrpSpPr>
        <xdr:grpSpPr>
          <a:xfrm>
            <a:off x="10322949" y="3492718"/>
            <a:ext cx="1568143" cy="1072110"/>
            <a:chOff x="10322949" y="3492718"/>
            <a:chExt cx="1568143" cy="1072110"/>
          </a:xfrm>
        </xdr:grpSpPr>
        <xdr:pic>
          <xdr:nvPicPr>
            <xdr:cNvPr id="144" name="Picture 143">
              <a:extLst>
                <a:ext uri="{FF2B5EF4-FFF2-40B4-BE49-F238E27FC236}">
                  <a16:creationId xmlns:a16="http://schemas.microsoft.com/office/drawing/2014/main" id="{166CA972-C909-4B9F-3F4D-3942F68438A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">
              <a:extLst>
                <a:ext uri="{BEBA8EAE-BF5A-486C-A8C5-ECC9F3942E4B}">
                  <a14:imgProps xmlns:a14="http://schemas.microsoft.com/office/drawing/2010/main">
                    <a14:imgLayer r:embed="rId2">
                      <a14:imgEffect>
                        <a14:backgroundRemoval t="2351" b="93936" l="5681" r="89724">
                          <a14:foregroundMark x1="11445" y1="31807" x2="10359" y2="54455"/>
                          <a14:foregroundMark x1="49206" y1="11634" x2="66082" y2="8045"/>
                          <a14:foregroundMark x1="66165" y1="89728" x2="82790" y2="87995"/>
                          <a14:foregroundMark x1="7686" y1="51238" x2="5681" y2="59530"/>
                          <a14:foregroundMark x1="53718" y1="2599" x2="69758" y2="2723"/>
                          <a14:foregroundMark x1="67001" y1="90594" x2="74770" y2="94059"/>
                          <a14:foregroundMark x1="87636" y1="82426" x2="89724" y2="86262"/>
                        </a14:backgroundRemoval>
                      </a14:imgEffect>
                    </a14:imgLayer>
                  </a14:imgProps>
                </a:ext>
              </a:extLst>
            </a:blip>
            <a:srcRect l="1744" r="2371"/>
            <a:stretch/>
          </xdr:blipFill>
          <xdr:spPr>
            <a:xfrm>
              <a:off x="10417708" y="3492718"/>
              <a:ext cx="1473384" cy="1027371"/>
            </a:xfrm>
            <a:prstGeom prst="roundRect">
              <a:avLst/>
            </a:prstGeom>
            <a:solidFill>
              <a:srgbClr val="FFF8E5"/>
            </a:solidFill>
            <a:ln>
              <a:noFill/>
            </a:ln>
          </xdr:spPr>
        </xdr:pic>
        <xdr:sp macro="" textlink="">
          <xdr:nvSpPr>
            <xdr:cNvPr id="145" name="TextBox 58">
              <a:extLst>
                <a:ext uri="{FF2B5EF4-FFF2-40B4-BE49-F238E27FC236}">
                  <a16:creationId xmlns:a16="http://schemas.microsoft.com/office/drawing/2014/main" id="{A900033E-9F5C-AA05-9691-8195D3D9C2E3}"/>
                </a:ext>
              </a:extLst>
            </xdr:cNvPr>
            <xdr:cNvSpPr txBox="1"/>
          </xdr:nvSpPr>
          <xdr:spPr>
            <a:xfrm>
              <a:off x="10322949" y="4221915"/>
              <a:ext cx="897981" cy="342913"/>
            </a:xfrm>
            <a:prstGeom prst="roundRect">
              <a:avLst/>
            </a:prstGeom>
            <a:solidFill>
              <a:srgbClr val="FFF8E5"/>
            </a:solidFill>
            <a:ln>
              <a:noFill/>
            </a:ln>
          </xdr:spPr>
          <xdr:txBody>
            <a:bodyPr wrap="square" lIns="0" tIns="0" rIns="0" bIns="0" rtlCol="0">
              <a:spAutoFit/>
            </a:bodyPr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US" sz="900"/>
                <a:t>Spatial Analysis: New York State</a:t>
              </a:r>
            </a:p>
          </xdr:txBody>
        </xdr:sp>
      </xdr:grpSp>
    </xdr:grpSp>
    <xdr:clientData/>
  </xdr:twoCellAnchor>
  <xdr:twoCellAnchor editAs="oneCell">
    <xdr:from>
      <xdr:col>3</xdr:col>
      <xdr:colOff>441959</xdr:colOff>
      <xdr:row>1</xdr:row>
      <xdr:rowOff>3432</xdr:rowOff>
    </xdr:from>
    <xdr:to>
      <xdr:col>4</xdr:col>
      <xdr:colOff>550675</xdr:colOff>
      <xdr:row>4</xdr:row>
      <xdr:rowOff>163007</xdr:rowOff>
    </xdr:to>
    <xdr:pic>
      <xdr:nvPicPr>
        <xdr:cNvPr id="4" name="Content Placeholder 4" descr="A red barn with chickens in a fence&#10;&#10;Description automatically generated">
          <a:extLst>
            <a:ext uri="{FF2B5EF4-FFF2-40B4-BE49-F238E27FC236}">
              <a16:creationId xmlns:a16="http://schemas.microsoft.com/office/drawing/2014/main" id="{E9EE3D87-B383-EEDF-03F3-AFA4F38E747F}"/>
            </a:ext>
          </a:extLst>
        </xdr:cNvPr>
        <xdr:cNvPicPr>
          <a:picLocks noGrp="1"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8156" b="66978" l="22600" r="76178">
                      <a14:foregroundMark x1="45311" y1="48067" x2="35444" y2="42022"/>
                      <a14:foregroundMark x1="35444" y1="42022" x2="27978" y2="33311"/>
                      <a14:foregroundMark x1="27978" y1="33311" x2="24446" y2="38300"/>
                      <a14:foregroundMark x1="24208" y1="38164" x2="26933" y2="33956"/>
                      <a14:foregroundMark x1="26933" y1="33956" x2="25533" y2="46489"/>
                      <a14:foregroundMark x1="25533" y1="46489" x2="26556" y2="38378"/>
                      <a14:foregroundMark x1="32978" y1="19911" x2="37222" y2="18156"/>
                      <a14:foregroundMark x1="29489" y1="38889" x2="29044" y2="43111"/>
                      <a14:foregroundMark x1="23933" y1="43400" x2="22622" y2="45956"/>
                      <a14:foregroundMark x1="73111" y1="50400" x2="71200" y2="61289"/>
                      <a14:foregroundMark x1="71200" y1="61289" x2="60311" y2="66556"/>
                      <a14:foregroundMark x1="60311" y1="66556" x2="69844" y2="59489"/>
                      <a14:foregroundMark x1="69844" y1="59489" x2="59244" y2="63756"/>
                      <a14:foregroundMark x1="59244" y1="63756" x2="62600" y2="66311"/>
                      <a14:foregroundMark x1="47356" y1="44000" x2="72822" y2="51867"/>
                      <a14:foregroundMark x1="72822" y1="51867" x2="74289" y2="58800"/>
                      <a14:foregroundMark x1="75022" y1="51222" x2="76178" y2="58511"/>
                      <a14:foregroundMark x1="73911" y1="52156" x2="59800" y2="45244"/>
                      <a14:foregroundMark x1="59800" y1="45244" x2="51956" y2="55222"/>
                      <a14:foregroundMark x1="51956" y1="55222" x2="48067" y2="44733"/>
                      <a14:foregroundMark x1="48067" y1="44733" x2="48444" y2="54489"/>
                      <a14:foregroundMark x1="58022" y1="39600" x2="59467" y2="38733"/>
                      <a14:foregroundMark x1="73844" y1="51578" x2="72689" y2="50556"/>
                      <a14:foregroundMark x1="45244" y1="59467" x2="57044" y2="65844"/>
                      <a14:foregroundMark x1="57044" y1="65844" x2="47467" y2="59578"/>
                      <a14:foregroundMark x1="47467" y1="59578" x2="56822" y2="66200"/>
                      <a14:foregroundMark x1="56822" y1="66200" x2="48378" y2="60111"/>
                      <a14:foregroundMark x1="70644" y1="49756" x2="69756" y2="48800"/>
                      <a14:foregroundMark x1="60200" y1="38511" x2="60711" y2="42467"/>
                      <a14:foregroundMark x1="69844" y1="49089" x2="70489" y2="48578"/>
                      <a14:foregroundMark x1="56333" y1="65156" x2="59467" y2="66400"/>
                      <a14:foregroundMark x1="55022" y1="66311" x2="57711" y2="66978"/>
                      <a14:foregroundMark x1="57200" y1="39533" x2="57200" y2="48222"/>
                      <a14:foregroundMark x1="57933" y1="66911" x2="50533" y2="52911"/>
                      <a14:foregroundMark x1="50533" y1="52911" x2="47356" y2="55156"/>
                      <a14:backgroundMark x1="57986" y1="67051" x2="61422" y2="68756"/>
                      <a14:backgroundMark x1="57746" y1="66932" x2="57869" y2="66993"/>
                      <a14:backgroundMark x1="23578" y1="49978" x2="53823" y2="64986"/>
                      <a14:backgroundMark x1="61422" y1="68756" x2="74733" y2="61422"/>
                      <a14:backgroundMark x1="24311" y1="38222" x2="23289" y2="39822"/>
                      <a14:backgroundMark x1="23200" y1="40267" x2="24444" y2="37644"/>
                      <a14:backgroundMark x1="23511" y1="38667" x2="18533" y2="46533"/>
                    </a14:backgroundRemoval>
                  </a14:imgEffect>
                </a14:imgLayer>
              </a14:imgProps>
            </a:ext>
          </a:extLst>
        </a:blip>
        <a:srcRect l="21004" t="14276" r="19883" b="30823"/>
        <a:stretch/>
      </xdr:blipFill>
      <xdr:spPr>
        <a:xfrm>
          <a:off x="2385059" y="184407"/>
          <a:ext cx="756416" cy="702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</xdr:row>
      <xdr:rowOff>107425</xdr:rowOff>
    </xdr:from>
    <xdr:to>
      <xdr:col>3</xdr:col>
      <xdr:colOff>618743</xdr:colOff>
      <xdr:row>25</xdr:row>
      <xdr:rowOff>134011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CE43F467-6319-F111-9E9C-19B7D4E3AC9A}"/>
            </a:ext>
          </a:extLst>
        </xdr:cNvPr>
        <xdr:cNvSpPr/>
      </xdr:nvSpPr>
      <xdr:spPr>
        <a:xfrm>
          <a:off x="0" y="3184000"/>
          <a:ext cx="2561843" cy="1474386"/>
        </a:xfrm>
        <a:prstGeom prst="roundRect">
          <a:avLst/>
        </a:prstGeom>
        <a:solidFill>
          <a:srgbClr val="F0F4FA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0</xdr:col>
      <xdr:colOff>52858</xdr:colOff>
      <xdr:row>17</xdr:row>
      <xdr:rowOff>142121</xdr:rowOff>
    </xdr:from>
    <xdr:to>
      <xdr:col>3</xdr:col>
      <xdr:colOff>538809</xdr:colOff>
      <xdr:row>18</xdr:row>
      <xdr:rowOff>81753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5539D601-7072-A2EC-DAB7-7AD694DB1817}"/>
            </a:ext>
          </a:extLst>
        </xdr:cNvPr>
        <xdr:cNvSpPr txBox="1"/>
      </xdr:nvSpPr>
      <xdr:spPr>
        <a:xfrm>
          <a:off x="52858" y="3218696"/>
          <a:ext cx="2429051" cy="120607"/>
        </a:xfrm>
        <a:prstGeom prst="rect">
          <a:avLst/>
        </a:prstGeom>
        <a:noFill/>
        <a:ln>
          <a:noFill/>
        </a:ln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000"/>
            <a:t>Multi-Objective Life Cycle Optimization</a:t>
          </a:r>
        </a:p>
      </xdr:txBody>
    </xdr:sp>
    <xdr:clientData/>
  </xdr:twoCellAnchor>
  <xdr:twoCellAnchor>
    <xdr:from>
      <xdr:col>0</xdr:col>
      <xdr:colOff>93078</xdr:colOff>
      <xdr:row>19</xdr:row>
      <xdr:rowOff>50831</xdr:rowOff>
    </xdr:from>
    <xdr:to>
      <xdr:col>1</xdr:col>
      <xdr:colOff>74355</xdr:colOff>
      <xdr:row>25</xdr:row>
      <xdr:rowOff>103059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EFB18192-4704-0CF0-18F6-863983D18AD6}"/>
            </a:ext>
          </a:extLst>
        </xdr:cNvPr>
        <xdr:cNvGrpSpPr/>
      </xdr:nvGrpSpPr>
      <xdr:grpSpPr>
        <a:xfrm>
          <a:off x="93078" y="3489356"/>
          <a:ext cx="628977" cy="1138078"/>
          <a:chOff x="4157979" y="3491030"/>
          <a:chExt cx="628977" cy="1138078"/>
        </a:xfrm>
      </xdr:grpSpPr>
      <xdr:grpSp>
        <xdr:nvGrpSpPr>
          <xdr:cNvPr id="135" name="Group 134">
            <a:extLst>
              <a:ext uri="{FF2B5EF4-FFF2-40B4-BE49-F238E27FC236}">
                <a16:creationId xmlns:a16="http://schemas.microsoft.com/office/drawing/2014/main" id="{DC83FE4B-21BE-0794-40A5-A1597AF416A5}"/>
              </a:ext>
            </a:extLst>
          </xdr:cNvPr>
          <xdr:cNvGrpSpPr/>
        </xdr:nvGrpSpPr>
        <xdr:grpSpPr>
          <a:xfrm>
            <a:off x="4157980" y="3491030"/>
            <a:ext cx="628976" cy="628977"/>
            <a:chOff x="9539788" y="1562471"/>
            <a:chExt cx="657225" cy="666750"/>
          </a:xfrm>
        </xdr:grpSpPr>
        <xdr:sp macro="" textlink="">
          <xdr:nvSpPr>
            <xdr:cNvPr id="137" name="Freeform: Shape 136">
              <a:extLst>
                <a:ext uri="{FF2B5EF4-FFF2-40B4-BE49-F238E27FC236}">
                  <a16:creationId xmlns:a16="http://schemas.microsoft.com/office/drawing/2014/main" id="{669102C1-660C-8268-2A78-BC417A8B5A70}"/>
                </a:ext>
              </a:extLst>
            </xdr:cNvPr>
            <xdr:cNvSpPr/>
          </xdr:nvSpPr>
          <xdr:spPr>
            <a:xfrm>
              <a:off x="9539788" y="1562471"/>
              <a:ext cx="657225" cy="666750"/>
            </a:xfrm>
            <a:custGeom>
              <a:avLst/>
              <a:gdLst>
                <a:gd name="connsiteX0" fmla="*/ 57150 w 657225"/>
                <a:gd name="connsiteY0" fmla="*/ 0 h 666750"/>
                <a:gd name="connsiteX1" fmla="*/ 0 w 657225"/>
                <a:gd name="connsiteY1" fmla="*/ 0 h 666750"/>
                <a:gd name="connsiteX2" fmla="*/ 0 w 657225"/>
                <a:gd name="connsiteY2" fmla="*/ 666750 h 666750"/>
                <a:gd name="connsiteX3" fmla="*/ 657225 w 657225"/>
                <a:gd name="connsiteY3" fmla="*/ 666750 h 666750"/>
                <a:gd name="connsiteX4" fmla="*/ 657225 w 657225"/>
                <a:gd name="connsiteY4" fmla="*/ 609600 h 666750"/>
                <a:gd name="connsiteX5" fmla="*/ 57150 w 657225"/>
                <a:gd name="connsiteY5" fmla="*/ 609600 h 666750"/>
                <a:gd name="connsiteX6" fmla="*/ 57150 w 657225"/>
                <a:gd name="connsiteY6" fmla="*/ 0 h 666750"/>
              </a:gdLst>
              <a:ahLst/>
              <a:cxnLst>
                <a:cxn ang="0">
                  <a:pos x="connsiteX0" y="connsiteY0"/>
                </a:cxn>
                <a:cxn ang="0">
                  <a:pos x="connsiteX1" y="connsiteY1"/>
                </a:cxn>
                <a:cxn ang="0">
                  <a:pos x="connsiteX2" y="connsiteY2"/>
                </a:cxn>
                <a:cxn ang="0">
                  <a:pos x="connsiteX3" y="connsiteY3"/>
                </a:cxn>
                <a:cxn ang="0">
                  <a:pos x="connsiteX4" y="connsiteY4"/>
                </a:cxn>
                <a:cxn ang="0">
                  <a:pos x="connsiteX5" y="connsiteY5"/>
                </a:cxn>
                <a:cxn ang="0">
                  <a:pos x="connsiteX6" y="connsiteY6"/>
                </a:cxn>
              </a:cxnLst>
              <a:rect l="l" t="t" r="r" b="b"/>
              <a:pathLst>
                <a:path w="657225" h="666750">
                  <a:moveTo>
                    <a:pt x="57150" y="0"/>
                  </a:moveTo>
                  <a:lnTo>
                    <a:pt x="0" y="0"/>
                  </a:lnTo>
                  <a:lnTo>
                    <a:pt x="0" y="666750"/>
                  </a:lnTo>
                  <a:lnTo>
                    <a:pt x="657225" y="666750"/>
                  </a:lnTo>
                  <a:lnTo>
                    <a:pt x="657225" y="609600"/>
                  </a:lnTo>
                  <a:lnTo>
                    <a:pt x="57150" y="609600"/>
                  </a:lnTo>
                  <a:lnTo>
                    <a:pt x="57150" y="0"/>
                  </a:lnTo>
                  <a:close/>
                </a:path>
              </a:pathLst>
            </a:custGeom>
            <a:solidFill>
              <a:srgbClr val="000000"/>
            </a:solidFill>
            <a:ln w="9525" cap="flat">
              <a:noFill/>
              <a:prstDash val="solid"/>
              <a:miter/>
            </a:ln>
          </xdr:spPr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endParaRPr lang="en-US"/>
            </a:p>
          </xdr:txBody>
        </xdr:sp>
        <xdr:sp macro="" textlink="">
          <xdr:nvSpPr>
            <xdr:cNvPr id="138" name="Freeform: Shape 137">
              <a:extLst>
                <a:ext uri="{FF2B5EF4-FFF2-40B4-BE49-F238E27FC236}">
                  <a16:creationId xmlns:a16="http://schemas.microsoft.com/office/drawing/2014/main" id="{B35BDE18-40C6-7A4F-5C65-98E2B29D0789}"/>
                </a:ext>
              </a:extLst>
            </xdr:cNvPr>
            <xdr:cNvSpPr/>
          </xdr:nvSpPr>
          <xdr:spPr>
            <a:xfrm rot="10800000">
              <a:off x="10054138" y="1562471"/>
              <a:ext cx="142875" cy="552450"/>
            </a:xfrm>
            <a:custGeom>
              <a:avLst/>
              <a:gdLst>
                <a:gd name="connsiteX0" fmla="*/ 0 w 142875"/>
                <a:gd name="connsiteY0" fmla="*/ 0 h 552450"/>
                <a:gd name="connsiteX1" fmla="*/ 142875 w 142875"/>
                <a:gd name="connsiteY1" fmla="*/ 0 h 552450"/>
                <a:gd name="connsiteX2" fmla="*/ 142875 w 142875"/>
                <a:gd name="connsiteY2" fmla="*/ 552450 h 552450"/>
                <a:gd name="connsiteX3" fmla="*/ 0 w 142875"/>
                <a:gd name="connsiteY3" fmla="*/ 552450 h 552450"/>
              </a:gdLst>
              <a:ahLst/>
              <a:cxnLst>
                <a:cxn ang="0">
                  <a:pos x="connsiteX0" y="connsiteY0"/>
                </a:cxn>
                <a:cxn ang="0">
                  <a:pos x="connsiteX1" y="connsiteY1"/>
                </a:cxn>
                <a:cxn ang="0">
                  <a:pos x="connsiteX2" y="connsiteY2"/>
                </a:cxn>
                <a:cxn ang="0">
                  <a:pos x="connsiteX3" y="connsiteY3"/>
                </a:cxn>
              </a:cxnLst>
              <a:rect l="l" t="t" r="r" b="b"/>
              <a:pathLst>
                <a:path w="142875" h="552450">
                  <a:moveTo>
                    <a:pt x="0" y="0"/>
                  </a:moveTo>
                  <a:lnTo>
                    <a:pt x="142875" y="0"/>
                  </a:lnTo>
                  <a:lnTo>
                    <a:pt x="142875" y="552450"/>
                  </a:lnTo>
                  <a:lnTo>
                    <a:pt x="0" y="552450"/>
                  </a:lnTo>
                  <a:close/>
                </a:path>
              </a:pathLst>
            </a:custGeom>
            <a:solidFill>
              <a:schemeClr val="accent6">
                <a:lumMod val="75000"/>
              </a:schemeClr>
            </a:solidFill>
            <a:ln w="9525" cap="flat">
              <a:noFill/>
              <a:prstDash val="solid"/>
              <a:miter/>
            </a:ln>
          </xdr:spPr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endParaRPr lang="en-US"/>
            </a:p>
          </xdr:txBody>
        </xdr:sp>
        <xdr:sp macro="" textlink="">
          <xdr:nvSpPr>
            <xdr:cNvPr id="139" name="Freeform: Shape 138">
              <a:extLst>
                <a:ext uri="{FF2B5EF4-FFF2-40B4-BE49-F238E27FC236}">
                  <a16:creationId xmlns:a16="http://schemas.microsoft.com/office/drawing/2014/main" id="{3B9899FE-7117-A8FE-7BE4-65B15CC23F72}"/>
                </a:ext>
              </a:extLst>
            </xdr:cNvPr>
            <xdr:cNvSpPr/>
          </xdr:nvSpPr>
          <xdr:spPr>
            <a:xfrm rot="10800000">
              <a:off x="9854113" y="1752971"/>
              <a:ext cx="142875" cy="361950"/>
            </a:xfrm>
            <a:custGeom>
              <a:avLst/>
              <a:gdLst>
                <a:gd name="connsiteX0" fmla="*/ 0 w 142875"/>
                <a:gd name="connsiteY0" fmla="*/ 0 h 361950"/>
                <a:gd name="connsiteX1" fmla="*/ 142875 w 142875"/>
                <a:gd name="connsiteY1" fmla="*/ 0 h 361950"/>
                <a:gd name="connsiteX2" fmla="*/ 142875 w 142875"/>
                <a:gd name="connsiteY2" fmla="*/ 361950 h 361950"/>
                <a:gd name="connsiteX3" fmla="*/ 0 w 142875"/>
                <a:gd name="connsiteY3" fmla="*/ 361950 h 361950"/>
              </a:gdLst>
              <a:ahLst/>
              <a:cxnLst>
                <a:cxn ang="0">
                  <a:pos x="connsiteX0" y="connsiteY0"/>
                </a:cxn>
                <a:cxn ang="0">
                  <a:pos x="connsiteX1" y="connsiteY1"/>
                </a:cxn>
                <a:cxn ang="0">
                  <a:pos x="connsiteX2" y="connsiteY2"/>
                </a:cxn>
                <a:cxn ang="0">
                  <a:pos x="connsiteX3" y="connsiteY3"/>
                </a:cxn>
              </a:cxnLst>
              <a:rect l="l" t="t" r="r" b="b"/>
              <a:pathLst>
                <a:path w="142875" h="361950">
                  <a:moveTo>
                    <a:pt x="0" y="0"/>
                  </a:moveTo>
                  <a:lnTo>
                    <a:pt x="142875" y="0"/>
                  </a:lnTo>
                  <a:lnTo>
                    <a:pt x="142875" y="361950"/>
                  </a:lnTo>
                  <a:lnTo>
                    <a:pt x="0" y="361950"/>
                  </a:lnTo>
                  <a:close/>
                </a:path>
              </a:pathLst>
            </a:custGeom>
            <a:solidFill>
              <a:schemeClr val="accent2">
                <a:lumMod val="50000"/>
              </a:schemeClr>
            </a:solidFill>
            <a:ln w="9525" cap="flat">
              <a:noFill/>
              <a:prstDash val="solid"/>
              <a:miter/>
            </a:ln>
          </xdr:spPr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endParaRPr lang="en-US"/>
            </a:p>
          </xdr:txBody>
        </xdr:sp>
        <xdr:sp macro="" textlink="">
          <xdr:nvSpPr>
            <xdr:cNvPr id="140" name="Freeform: Shape 139">
              <a:extLst>
                <a:ext uri="{FF2B5EF4-FFF2-40B4-BE49-F238E27FC236}">
                  <a16:creationId xmlns:a16="http://schemas.microsoft.com/office/drawing/2014/main" id="{EC38F46E-1C2C-2ED3-505C-AFF04B471C69}"/>
                </a:ext>
              </a:extLst>
            </xdr:cNvPr>
            <xdr:cNvSpPr/>
          </xdr:nvSpPr>
          <xdr:spPr>
            <a:xfrm rot="10800000">
              <a:off x="9654088" y="1924421"/>
              <a:ext cx="142875" cy="190500"/>
            </a:xfrm>
            <a:custGeom>
              <a:avLst/>
              <a:gdLst>
                <a:gd name="connsiteX0" fmla="*/ 0 w 142875"/>
                <a:gd name="connsiteY0" fmla="*/ 0 h 190500"/>
                <a:gd name="connsiteX1" fmla="*/ 142875 w 142875"/>
                <a:gd name="connsiteY1" fmla="*/ 0 h 190500"/>
                <a:gd name="connsiteX2" fmla="*/ 142875 w 142875"/>
                <a:gd name="connsiteY2" fmla="*/ 190500 h 190500"/>
                <a:gd name="connsiteX3" fmla="*/ 0 w 142875"/>
                <a:gd name="connsiteY3" fmla="*/ 190500 h 190500"/>
              </a:gdLst>
              <a:ahLst/>
              <a:cxnLst>
                <a:cxn ang="0">
                  <a:pos x="connsiteX0" y="connsiteY0"/>
                </a:cxn>
                <a:cxn ang="0">
                  <a:pos x="connsiteX1" y="connsiteY1"/>
                </a:cxn>
                <a:cxn ang="0">
                  <a:pos x="connsiteX2" y="connsiteY2"/>
                </a:cxn>
                <a:cxn ang="0">
                  <a:pos x="connsiteX3" y="connsiteY3"/>
                </a:cxn>
              </a:cxnLst>
              <a:rect l="l" t="t" r="r" b="b"/>
              <a:pathLst>
                <a:path w="142875" h="190500">
                  <a:moveTo>
                    <a:pt x="0" y="0"/>
                  </a:moveTo>
                  <a:lnTo>
                    <a:pt x="142875" y="0"/>
                  </a:lnTo>
                  <a:lnTo>
                    <a:pt x="142875" y="190500"/>
                  </a:lnTo>
                  <a:lnTo>
                    <a:pt x="0" y="190500"/>
                  </a:lnTo>
                  <a:close/>
                </a:path>
              </a:pathLst>
            </a:custGeom>
            <a:solidFill>
              <a:schemeClr val="accent1"/>
            </a:solidFill>
            <a:ln w="9525" cap="flat">
              <a:noFill/>
              <a:prstDash val="solid"/>
              <a:miter/>
            </a:ln>
          </xdr:spPr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endParaRPr lang="en-US"/>
            </a:p>
          </xdr:txBody>
        </xdr:sp>
        <xdr:sp macro="" textlink="">
          <xdr:nvSpPr>
            <xdr:cNvPr id="141" name="Freeform: Shape 140">
              <a:extLst>
                <a:ext uri="{FF2B5EF4-FFF2-40B4-BE49-F238E27FC236}">
                  <a16:creationId xmlns:a16="http://schemas.microsoft.com/office/drawing/2014/main" id="{769BD465-9FAC-FB4B-5989-A3D3AF7F080E}"/>
                </a:ext>
              </a:extLst>
            </xdr:cNvPr>
            <xdr:cNvSpPr/>
          </xdr:nvSpPr>
          <xdr:spPr>
            <a:xfrm>
              <a:off x="9650182" y="1562471"/>
              <a:ext cx="308705" cy="308705"/>
            </a:xfrm>
            <a:custGeom>
              <a:avLst/>
              <a:gdLst>
                <a:gd name="connsiteX0" fmla="*/ 308705 w 308705"/>
                <a:gd name="connsiteY0" fmla="*/ 130874 h 308705"/>
                <a:gd name="connsiteX1" fmla="*/ 308705 w 308705"/>
                <a:gd name="connsiteY1" fmla="*/ 0 h 308705"/>
                <a:gd name="connsiteX2" fmla="*/ 177832 w 308705"/>
                <a:gd name="connsiteY2" fmla="*/ 0 h 308705"/>
                <a:gd name="connsiteX3" fmla="*/ 229838 w 308705"/>
                <a:gd name="connsiteY3" fmla="*/ 52006 h 308705"/>
                <a:gd name="connsiteX4" fmla="*/ 0 w 308705"/>
                <a:gd name="connsiteY4" fmla="*/ 281845 h 308705"/>
                <a:gd name="connsiteX5" fmla="*/ 26860 w 308705"/>
                <a:gd name="connsiteY5" fmla="*/ 308705 h 308705"/>
                <a:gd name="connsiteX6" fmla="*/ 256699 w 308705"/>
                <a:gd name="connsiteY6" fmla="*/ 78962 h 308705"/>
                <a:gd name="connsiteX7" fmla="*/ 308705 w 308705"/>
                <a:gd name="connsiteY7" fmla="*/ 130874 h 308705"/>
              </a:gdLst>
              <a:ahLst/>
              <a:cxnLst>
                <a:cxn ang="0">
                  <a:pos x="connsiteX0" y="connsiteY0"/>
                </a:cxn>
                <a:cxn ang="0">
                  <a:pos x="connsiteX1" y="connsiteY1"/>
                </a:cxn>
                <a:cxn ang="0">
                  <a:pos x="connsiteX2" y="connsiteY2"/>
                </a:cxn>
                <a:cxn ang="0">
                  <a:pos x="connsiteX3" y="connsiteY3"/>
                </a:cxn>
                <a:cxn ang="0">
                  <a:pos x="connsiteX4" y="connsiteY4"/>
                </a:cxn>
                <a:cxn ang="0">
                  <a:pos x="connsiteX5" y="connsiteY5"/>
                </a:cxn>
                <a:cxn ang="0">
                  <a:pos x="connsiteX6" y="connsiteY6"/>
                </a:cxn>
                <a:cxn ang="0">
                  <a:pos x="connsiteX7" y="connsiteY7"/>
                </a:cxn>
              </a:cxnLst>
              <a:rect l="l" t="t" r="r" b="b"/>
              <a:pathLst>
                <a:path w="308705" h="308705">
                  <a:moveTo>
                    <a:pt x="308705" y="130874"/>
                  </a:moveTo>
                  <a:lnTo>
                    <a:pt x="308705" y="0"/>
                  </a:lnTo>
                  <a:lnTo>
                    <a:pt x="177832" y="0"/>
                  </a:lnTo>
                  <a:lnTo>
                    <a:pt x="229838" y="52006"/>
                  </a:lnTo>
                  <a:lnTo>
                    <a:pt x="0" y="281845"/>
                  </a:lnTo>
                  <a:lnTo>
                    <a:pt x="26860" y="308705"/>
                  </a:lnTo>
                  <a:lnTo>
                    <a:pt x="256699" y="78962"/>
                  </a:lnTo>
                  <a:lnTo>
                    <a:pt x="308705" y="130874"/>
                  </a:lnTo>
                  <a:close/>
                </a:path>
              </a:pathLst>
            </a:custGeom>
            <a:solidFill>
              <a:srgbClr val="000000"/>
            </a:solidFill>
            <a:ln w="9525" cap="flat">
              <a:noFill/>
              <a:prstDash val="solid"/>
              <a:miter/>
            </a:ln>
          </xdr:spPr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endParaRPr lang="en-US"/>
            </a:p>
          </xdr:txBody>
        </xdr:sp>
      </xdr:grpSp>
      <xdr:sp macro="" textlink="">
        <xdr:nvSpPr>
          <xdr:cNvPr id="136" name="TextBox 43">
            <a:extLst>
              <a:ext uri="{FF2B5EF4-FFF2-40B4-BE49-F238E27FC236}">
                <a16:creationId xmlns:a16="http://schemas.microsoft.com/office/drawing/2014/main" id="{1973BFA9-524B-BBA6-EBDD-18B1A3098DB7}"/>
              </a:ext>
            </a:extLst>
          </xdr:cNvPr>
          <xdr:cNvSpPr txBox="1"/>
        </xdr:nvSpPr>
        <xdr:spPr>
          <a:xfrm>
            <a:off x="4157979" y="4136665"/>
            <a:ext cx="628976" cy="492443"/>
          </a:xfrm>
          <a:prstGeom prst="rect">
            <a:avLst/>
          </a:prstGeom>
          <a:noFill/>
          <a:ln>
            <a:noFill/>
          </a:ln>
        </xdr:spPr>
        <xdr:txBody>
          <a:bodyPr wrap="square" lIns="0" tIns="0" rIns="0" bIns="0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800"/>
              <a:t>Maximize</a:t>
            </a:r>
          </a:p>
          <a:p>
            <a:pPr algn="ctr"/>
            <a:r>
              <a:rPr lang="en-US" sz="800"/>
              <a:t>Net</a:t>
            </a:r>
          </a:p>
          <a:p>
            <a:pPr algn="ctr"/>
            <a:r>
              <a:rPr lang="en-US" sz="800"/>
              <a:t>Present</a:t>
            </a:r>
          </a:p>
          <a:p>
            <a:pPr algn="ctr"/>
            <a:r>
              <a:rPr lang="en-US" sz="800"/>
              <a:t>Value</a:t>
            </a:r>
          </a:p>
        </xdr:txBody>
      </xdr:sp>
    </xdr:grpSp>
    <xdr:clientData/>
  </xdr:twoCellAnchor>
  <xdr:twoCellAnchor>
    <xdr:from>
      <xdr:col>1</xdr:col>
      <xdr:colOff>318732</xdr:colOff>
      <xdr:row>19</xdr:row>
      <xdr:rowOff>22598</xdr:rowOff>
    </xdr:from>
    <xdr:to>
      <xdr:col>2</xdr:col>
      <xdr:colOff>300009</xdr:colOff>
      <xdr:row>25</xdr:row>
      <xdr:rowOff>99526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D6804C56-FA3C-AAA8-ACB5-0DC9C48893C0}"/>
            </a:ext>
          </a:extLst>
        </xdr:cNvPr>
        <xdr:cNvGrpSpPr/>
      </xdr:nvGrpSpPr>
      <xdr:grpSpPr>
        <a:xfrm>
          <a:off x="966432" y="3461123"/>
          <a:ext cx="628977" cy="1162778"/>
          <a:chOff x="5031333" y="3462797"/>
          <a:chExt cx="628977" cy="1162778"/>
        </a:xfrm>
      </xdr:grpSpPr>
      <xdr:sp macro="" textlink="">
        <xdr:nvSpPr>
          <xdr:cNvPr id="133" name="Freeform: Shape 132">
            <a:extLst>
              <a:ext uri="{FF2B5EF4-FFF2-40B4-BE49-F238E27FC236}">
                <a16:creationId xmlns:a16="http://schemas.microsoft.com/office/drawing/2014/main" id="{C29A1382-67B7-4005-A812-358A29FC729D}"/>
              </a:ext>
            </a:extLst>
          </xdr:cNvPr>
          <xdr:cNvSpPr/>
        </xdr:nvSpPr>
        <xdr:spPr>
          <a:xfrm>
            <a:off x="5031334" y="3462797"/>
            <a:ext cx="628976" cy="628976"/>
          </a:xfrm>
          <a:custGeom>
            <a:avLst/>
            <a:gdLst>
              <a:gd name="connsiteX0" fmla="*/ 495300 w 496252"/>
              <a:gd name="connsiteY0" fmla="*/ 400050 h 476250"/>
              <a:gd name="connsiteX1" fmla="*/ 495300 w 496252"/>
              <a:gd name="connsiteY1" fmla="*/ 400050 h 476250"/>
              <a:gd name="connsiteX2" fmla="*/ 495300 w 496252"/>
              <a:gd name="connsiteY2" fmla="*/ 400050 h 476250"/>
              <a:gd name="connsiteX3" fmla="*/ 494348 w 496252"/>
              <a:gd name="connsiteY3" fmla="*/ 387668 h 476250"/>
              <a:gd name="connsiteX4" fmla="*/ 494348 w 496252"/>
              <a:gd name="connsiteY4" fmla="*/ 386715 h 476250"/>
              <a:gd name="connsiteX5" fmla="*/ 493395 w 496252"/>
              <a:gd name="connsiteY5" fmla="*/ 377190 h 476250"/>
              <a:gd name="connsiteX6" fmla="*/ 371475 w 496252"/>
              <a:gd name="connsiteY6" fmla="*/ 276225 h 476250"/>
              <a:gd name="connsiteX7" fmla="*/ 342900 w 496252"/>
              <a:gd name="connsiteY7" fmla="*/ 247650 h 476250"/>
              <a:gd name="connsiteX8" fmla="*/ 342900 w 496252"/>
              <a:gd name="connsiteY8" fmla="*/ 247650 h 476250"/>
              <a:gd name="connsiteX9" fmla="*/ 342900 w 496252"/>
              <a:gd name="connsiteY9" fmla="*/ 247650 h 476250"/>
              <a:gd name="connsiteX10" fmla="*/ 342900 w 496252"/>
              <a:gd name="connsiteY10" fmla="*/ 247650 h 476250"/>
              <a:gd name="connsiteX11" fmla="*/ 342900 w 496252"/>
              <a:gd name="connsiteY11" fmla="*/ 238125 h 476250"/>
              <a:gd name="connsiteX12" fmla="*/ 247650 w 496252"/>
              <a:gd name="connsiteY12" fmla="*/ 142875 h 476250"/>
              <a:gd name="connsiteX13" fmla="*/ 219075 w 496252"/>
              <a:gd name="connsiteY13" fmla="*/ 114300 h 476250"/>
              <a:gd name="connsiteX14" fmla="*/ 109538 w 496252"/>
              <a:gd name="connsiteY14" fmla="*/ 0 h 476250"/>
              <a:gd name="connsiteX15" fmla="*/ 0 w 496252"/>
              <a:gd name="connsiteY15" fmla="*/ 114300 h 476250"/>
              <a:gd name="connsiteX16" fmla="*/ 60960 w 496252"/>
              <a:gd name="connsiteY16" fmla="*/ 216218 h 476250"/>
              <a:gd name="connsiteX17" fmla="*/ 58102 w 496252"/>
              <a:gd name="connsiteY17" fmla="*/ 239077 h 476250"/>
              <a:gd name="connsiteX18" fmla="*/ 148590 w 496252"/>
              <a:gd name="connsiteY18" fmla="*/ 333375 h 476250"/>
              <a:gd name="connsiteX19" fmla="*/ 204788 w 496252"/>
              <a:gd name="connsiteY19" fmla="*/ 313373 h 476250"/>
              <a:gd name="connsiteX20" fmla="*/ 286703 w 496252"/>
              <a:gd name="connsiteY20" fmla="*/ 352425 h 476250"/>
              <a:gd name="connsiteX21" fmla="*/ 391478 w 496252"/>
              <a:gd name="connsiteY21" fmla="*/ 352425 h 476250"/>
              <a:gd name="connsiteX22" fmla="*/ 439103 w 496252"/>
              <a:gd name="connsiteY22" fmla="*/ 400050 h 476250"/>
              <a:gd name="connsiteX23" fmla="*/ 439103 w 496252"/>
              <a:gd name="connsiteY23" fmla="*/ 476250 h 476250"/>
              <a:gd name="connsiteX24" fmla="*/ 496253 w 496252"/>
              <a:gd name="connsiteY24" fmla="*/ 476250 h 476250"/>
              <a:gd name="connsiteX25" fmla="*/ 495300 w 496252"/>
              <a:gd name="connsiteY25" fmla="*/ 400050 h 4762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</a:cxnLst>
            <a:rect l="l" t="t" r="r" b="b"/>
            <a:pathLst>
              <a:path w="496252" h="476250">
                <a:moveTo>
                  <a:pt x="495300" y="400050"/>
                </a:moveTo>
                <a:lnTo>
                  <a:pt x="495300" y="400050"/>
                </a:lnTo>
                <a:cubicBezTo>
                  <a:pt x="495300" y="400050"/>
                  <a:pt x="495300" y="399098"/>
                  <a:pt x="495300" y="400050"/>
                </a:cubicBezTo>
                <a:cubicBezTo>
                  <a:pt x="495300" y="395288"/>
                  <a:pt x="495300" y="391478"/>
                  <a:pt x="494348" y="387668"/>
                </a:cubicBezTo>
                <a:cubicBezTo>
                  <a:pt x="494348" y="387668"/>
                  <a:pt x="494348" y="387668"/>
                  <a:pt x="494348" y="386715"/>
                </a:cubicBezTo>
                <a:cubicBezTo>
                  <a:pt x="494348" y="383858"/>
                  <a:pt x="493395" y="380048"/>
                  <a:pt x="493395" y="377190"/>
                </a:cubicBezTo>
                <a:cubicBezTo>
                  <a:pt x="482917" y="320040"/>
                  <a:pt x="432435" y="276225"/>
                  <a:pt x="371475" y="276225"/>
                </a:cubicBezTo>
                <a:cubicBezTo>
                  <a:pt x="355283" y="276225"/>
                  <a:pt x="342900" y="263843"/>
                  <a:pt x="342900" y="247650"/>
                </a:cubicBezTo>
                <a:lnTo>
                  <a:pt x="342900" y="247650"/>
                </a:lnTo>
                <a:cubicBezTo>
                  <a:pt x="342900" y="247650"/>
                  <a:pt x="342900" y="247650"/>
                  <a:pt x="342900" y="247650"/>
                </a:cubicBezTo>
                <a:lnTo>
                  <a:pt x="342900" y="247650"/>
                </a:lnTo>
                <a:lnTo>
                  <a:pt x="342900" y="238125"/>
                </a:lnTo>
                <a:cubicBezTo>
                  <a:pt x="342900" y="185738"/>
                  <a:pt x="300038" y="142875"/>
                  <a:pt x="247650" y="142875"/>
                </a:cubicBezTo>
                <a:cubicBezTo>
                  <a:pt x="231458" y="142875"/>
                  <a:pt x="219075" y="130493"/>
                  <a:pt x="219075" y="114300"/>
                </a:cubicBezTo>
                <a:cubicBezTo>
                  <a:pt x="219075" y="51435"/>
                  <a:pt x="170498" y="0"/>
                  <a:pt x="109538" y="0"/>
                </a:cubicBezTo>
                <a:cubicBezTo>
                  <a:pt x="48577" y="0"/>
                  <a:pt x="0" y="51435"/>
                  <a:pt x="0" y="114300"/>
                </a:cubicBezTo>
                <a:cubicBezTo>
                  <a:pt x="0" y="159068"/>
                  <a:pt x="24765" y="198120"/>
                  <a:pt x="60960" y="216218"/>
                </a:cubicBezTo>
                <a:cubicBezTo>
                  <a:pt x="59055" y="223838"/>
                  <a:pt x="58102" y="231458"/>
                  <a:pt x="58102" y="239077"/>
                </a:cubicBezTo>
                <a:cubicBezTo>
                  <a:pt x="58102" y="291465"/>
                  <a:pt x="98107" y="333375"/>
                  <a:pt x="148590" y="333375"/>
                </a:cubicBezTo>
                <a:cubicBezTo>
                  <a:pt x="169545" y="333375"/>
                  <a:pt x="189548" y="325755"/>
                  <a:pt x="204788" y="313373"/>
                </a:cubicBezTo>
                <a:cubicBezTo>
                  <a:pt x="223838" y="337185"/>
                  <a:pt x="253365" y="352425"/>
                  <a:pt x="286703" y="352425"/>
                </a:cubicBezTo>
                <a:lnTo>
                  <a:pt x="391478" y="352425"/>
                </a:lnTo>
                <a:cubicBezTo>
                  <a:pt x="418148" y="352425"/>
                  <a:pt x="439103" y="373380"/>
                  <a:pt x="439103" y="400050"/>
                </a:cubicBezTo>
                <a:lnTo>
                  <a:pt x="439103" y="476250"/>
                </a:lnTo>
                <a:lnTo>
                  <a:pt x="496253" y="476250"/>
                </a:lnTo>
                <a:lnTo>
                  <a:pt x="495300" y="400050"/>
                </a:lnTo>
                <a:close/>
              </a:path>
            </a:pathLst>
          </a:custGeom>
          <a:solidFill>
            <a:schemeClr val="bg2">
              <a:lumMod val="50000"/>
            </a:schemeClr>
          </a:solidFill>
          <a:ln w="9525" cap="flat">
            <a:noFill/>
            <a:prstDash val="solid"/>
            <a:miter/>
          </a:ln>
        </xdr:spPr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endParaRPr lang="en-US"/>
          </a:p>
        </xdr:txBody>
      </xdr:sp>
      <xdr:sp macro="" textlink="">
        <xdr:nvSpPr>
          <xdr:cNvPr id="134" name="TextBox 41">
            <a:extLst>
              <a:ext uri="{FF2B5EF4-FFF2-40B4-BE49-F238E27FC236}">
                <a16:creationId xmlns:a16="http://schemas.microsoft.com/office/drawing/2014/main" id="{126787A5-AAFE-715F-EAC9-4772034EF88C}"/>
              </a:ext>
            </a:extLst>
          </xdr:cNvPr>
          <xdr:cNvSpPr txBox="1"/>
        </xdr:nvSpPr>
        <xdr:spPr>
          <a:xfrm>
            <a:off x="5031333" y="4133132"/>
            <a:ext cx="628976" cy="492443"/>
          </a:xfrm>
          <a:prstGeom prst="rect">
            <a:avLst/>
          </a:prstGeom>
          <a:noFill/>
          <a:ln>
            <a:noFill/>
          </a:ln>
        </xdr:spPr>
        <xdr:txBody>
          <a:bodyPr wrap="square" lIns="0" tIns="0" rIns="0" bIns="0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800"/>
              <a:t>Minimize</a:t>
            </a:r>
          </a:p>
          <a:p>
            <a:pPr algn="ctr"/>
            <a:r>
              <a:rPr lang="en-US" sz="800"/>
              <a:t>Global</a:t>
            </a:r>
          </a:p>
          <a:p>
            <a:pPr algn="ctr"/>
            <a:r>
              <a:rPr lang="en-US" sz="800"/>
              <a:t>Warming</a:t>
            </a:r>
          </a:p>
          <a:p>
            <a:pPr algn="ctr"/>
            <a:r>
              <a:rPr lang="en-US" sz="800"/>
              <a:t>Potential</a:t>
            </a:r>
          </a:p>
        </xdr:txBody>
      </xdr:sp>
    </xdr:grpSp>
    <xdr:clientData/>
  </xdr:twoCellAnchor>
  <xdr:twoCellAnchor>
    <xdr:from>
      <xdr:col>2</xdr:col>
      <xdr:colOff>544333</xdr:colOff>
      <xdr:row>18</xdr:row>
      <xdr:rowOff>147517</xdr:rowOff>
    </xdr:from>
    <xdr:to>
      <xdr:col>3</xdr:col>
      <xdr:colOff>525610</xdr:colOff>
      <xdr:row>25</xdr:row>
      <xdr:rowOff>99524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2FE0D789-89A4-2984-3B52-AB691E69DD34}"/>
            </a:ext>
          </a:extLst>
        </xdr:cNvPr>
        <xdr:cNvGrpSpPr/>
      </xdr:nvGrpSpPr>
      <xdr:grpSpPr>
        <a:xfrm>
          <a:off x="1839733" y="3405067"/>
          <a:ext cx="628977" cy="1218832"/>
          <a:chOff x="5904634" y="3406741"/>
          <a:chExt cx="628977" cy="1218832"/>
        </a:xfrm>
      </xdr:grpSpPr>
      <xdr:grpSp>
        <xdr:nvGrpSpPr>
          <xdr:cNvPr id="125" name="Group 124">
            <a:extLst>
              <a:ext uri="{FF2B5EF4-FFF2-40B4-BE49-F238E27FC236}">
                <a16:creationId xmlns:a16="http://schemas.microsoft.com/office/drawing/2014/main" id="{8D266084-1BA9-70D7-3EF9-9135E0302BD5}"/>
              </a:ext>
            </a:extLst>
          </xdr:cNvPr>
          <xdr:cNvGrpSpPr/>
        </xdr:nvGrpSpPr>
        <xdr:grpSpPr>
          <a:xfrm>
            <a:off x="5904634" y="3406741"/>
            <a:ext cx="628977" cy="628977"/>
            <a:chOff x="9569320" y="1877166"/>
            <a:chExt cx="571522" cy="515692"/>
          </a:xfrm>
        </xdr:grpSpPr>
        <xdr:grpSp>
          <xdr:nvGrpSpPr>
            <xdr:cNvPr id="127" name="Graphic 139" descr="Agriculture outline">
              <a:extLst>
                <a:ext uri="{FF2B5EF4-FFF2-40B4-BE49-F238E27FC236}">
                  <a16:creationId xmlns:a16="http://schemas.microsoft.com/office/drawing/2014/main" id="{9374E005-671D-625A-02EE-67626FF6D79A}"/>
                </a:ext>
              </a:extLst>
            </xdr:cNvPr>
            <xdr:cNvGrpSpPr/>
          </xdr:nvGrpSpPr>
          <xdr:grpSpPr>
            <a:xfrm>
              <a:off x="9569320" y="1877166"/>
              <a:ext cx="514283" cy="515692"/>
              <a:chOff x="9559795" y="1879739"/>
              <a:chExt cx="514283" cy="515692"/>
            </a:xfrm>
            <a:solidFill>
              <a:srgbClr val="000000"/>
            </a:solidFill>
          </xdr:grpSpPr>
          <xdr:sp macro="" textlink="">
            <xdr:nvSpPr>
              <xdr:cNvPr id="129" name="Freeform: Shape 128">
                <a:extLst>
                  <a:ext uri="{FF2B5EF4-FFF2-40B4-BE49-F238E27FC236}">
                    <a16:creationId xmlns:a16="http://schemas.microsoft.com/office/drawing/2014/main" id="{E8739037-0FE2-D7BB-2497-0714DE0DFF99}"/>
                  </a:ext>
                </a:extLst>
              </xdr:cNvPr>
              <xdr:cNvSpPr/>
            </xdr:nvSpPr>
            <xdr:spPr>
              <a:xfrm>
                <a:off x="9559795" y="2173490"/>
                <a:ext cx="381628" cy="94411"/>
              </a:xfrm>
              <a:custGeom>
                <a:avLst/>
                <a:gdLst>
                  <a:gd name="connsiteX0" fmla="*/ 355378 w 381628"/>
                  <a:gd name="connsiteY0" fmla="*/ 94412 h 94411"/>
                  <a:gd name="connsiteX1" fmla="*/ 381629 w 381628"/>
                  <a:gd name="connsiteY1" fmla="*/ 82982 h 94411"/>
                  <a:gd name="connsiteX2" fmla="*/ 372208 w 381628"/>
                  <a:gd name="connsiteY2" fmla="*/ 79829 h 94411"/>
                  <a:gd name="connsiteX3" fmla="*/ 20003 w 381628"/>
                  <a:gd name="connsiteY3" fmla="*/ 2019 h 94411"/>
                  <a:gd name="connsiteX4" fmla="*/ 0 w 381628"/>
                  <a:gd name="connsiteY4" fmla="*/ 0 h 94411"/>
                  <a:gd name="connsiteX5" fmla="*/ 0 w 381628"/>
                  <a:gd name="connsiteY5" fmla="*/ 19164 h 94411"/>
                  <a:gd name="connsiteX6" fmla="*/ 18002 w 381628"/>
                  <a:gd name="connsiteY6" fmla="*/ 20984 h 94411"/>
                  <a:gd name="connsiteX7" fmla="*/ 355378 w 381628"/>
                  <a:gd name="connsiteY7" fmla="*/ 94412 h 94411"/>
                </a:gdLst>
                <a:ahLst/>
                <a:cxnLst>
                  <a:cxn ang="0">
                    <a:pos x="connsiteX0" y="connsiteY0"/>
                  </a:cxn>
                  <a:cxn ang="0">
                    <a:pos x="connsiteX1" y="connsiteY1"/>
                  </a:cxn>
                  <a:cxn ang="0">
                    <a:pos x="connsiteX2" y="connsiteY2"/>
                  </a:cxn>
                  <a:cxn ang="0">
                    <a:pos x="connsiteX3" y="connsiteY3"/>
                  </a:cxn>
                  <a:cxn ang="0">
                    <a:pos x="connsiteX4" y="connsiteY4"/>
                  </a:cxn>
                  <a:cxn ang="0">
                    <a:pos x="connsiteX5" y="connsiteY5"/>
                  </a:cxn>
                  <a:cxn ang="0">
                    <a:pos x="connsiteX6" y="connsiteY6"/>
                  </a:cxn>
                  <a:cxn ang="0">
                    <a:pos x="connsiteX7" y="connsiteY7"/>
                  </a:cxn>
                </a:cxnLst>
                <a:rect l="l" t="t" r="r" b="b"/>
                <a:pathLst>
                  <a:path w="381628" h="94411">
                    <a:moveTo>
                      <a:pt x="355378" y="94412"/>
                    </a:moveTo>
                    <a:cubicBezTo>
                      <a:pt x="364084" y="90507"/>
                      <a:pt x="372856" y="86725"/>
                      <a:pt x="381629" y="82982"/>
                    </a:cubicBezTo>
                    <a:lnTo>
                      <a:pt x="372208" y="79829"/>
                    </a:lnTo>
                    <a:cubicBezTo>
                      <a:pt x="257939" y="41328"/>
                      <a:pt x="139857" y="15241"/>
                      <a:pt x="20003" y="2019"/>
                    </a:cubicBezTo>
                    <a:lnTo>
                      <a:pt x="0" y="0"/>
                    </a:lnTo>
                    <a:lnTo>
                      <a:pt x="0" y="19164"/>
                    </a:lnTo>
                    <a:lnTo>
                      <a:pt x="18002" y="20984"/>
                    </a:lnTo>
                    <a:cubicBezTo>
                      <a:pt x="132706" y="33673"/>
                      <a:pt x="245775" y="58282"/>
                      <a:pt x="355378" y="94412"/>
                    </a:cubicBezTo>
                    <a:close/>
                  </a:path>
                </a:pathLst>
              </a:custGeom>
              <a:solidFill>
                <a:srgbClr val="54452A"/>
              </a:solidFill>
              <a:ln w="9525" cap="flat">
                <a:noFill/>
                <a:prstDash val="solid"/>
                <a:miter/>
              </a:ln>
            </xdr:spPr>
            <xdr:txBody>
              <a:bodyPr wrap="square" rtlCol="0" anchor="ctr"/>
              <a:lstStyle>
                <a:defPPr>
                  <a:defRPr lang="en-US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endParaRPr lang="en-US"/>
              </a:p>
            </xdr:txBody>
          </xdr:sp>
          <xdr:sp macro="" textlink="">
            <xdr:nvSpPr>
              <xdr:cNvPr id="130" name="Freeform: Shape 129">
                <a:extLst>
                  <a:ext uri="{FF2B5EF4-FFF2-40B4-BE49-F238E27FC236}">
                    <a16:creationId xmlns:a16="http://schemas.microsoft.com/office/drawing/2014/main" id="{9863CE93-A2A1-E825-17F6-893BD3CFEC2F}"/>
                  </a:ext>
                </a:extLst>
              </xdr:cNvPr>
              <xdr:cNvSpPr/>
            </xdr:nvSpPr>
            <xdr:spPr>
              <a:xfrm>
                <a:off x="9559795" y="1879739"/>
                <a:ext cx="514283" cy="335518"/>
              </a:xfrm>
              <a:custGeom>
                <a:avLst/>
                <a:gdLst>
                  <a:gd name="connsiteX0" fmla="*/ 179022 w 514283"/>
                  <a:gd name="connsiteY0" fmla="*/ 241821 h 335518"/>
                  <a:gd name="connsiteX1" fmla="*/ 198072 w 514283"/>
                  <a:gd name="connsiteY1" fmla="*/ 245793 h 335518"/>
                  <a:gd name="connsiteX2" fmla="*/ 487328 w 514283"/>
                  <a:gd name="connsiteY2" fmla="*/ 335518 h 335518"/>
                  <a:gd name="connsiteX3" fmla="*/ 514283 w 514283"/>
                  <a:gd name="connsiteY3" fmla="*/ 326298 h 335518"/>
                  <a:gd name="connsiteX4" fmla="*/ 201978 w 514283"/>
                  <a:gd name="connsiteY4" fmla="*/ 227190 h 335518"/>
                  <a:gd name="connsiteX5" fmla="*/ 182832 w 514283"/>
                  <a:gd name="connsiteY5" fmla="*/ 223161 h 335518"/>
                  <a:gd name="connsiteX6" fmla="*/ 180927 w 514283"/>
                  <a:gd name="connsiteY6" fmla="*/ 222809 h 335518"/>
                  <a:gd name="connsiteX7" fmla="*/ 180927 w 514283"/>
                  <a:gd name="connsiteY7" fmla="*/ 158934 h 335518"/>
                  <a:gd name="connsiteX8" fmla="*/ 229686 w 514283"/>
                  <a:gd name="connsiteY8" fmla="*/ 141246 h 335518"/>
                  <a:gd name="connsiteX9" fmla="*/ 247279 w 514283"/>
                  <a:gd name="connsiteY9" fmla="*/ 82563 h 335518"/>
                  <a:gd name="connsiteX10" fmla="*/ 246488 w 514283"/>
                  <a:gd name="connsiteY10" fmla="*/ 75200 h 335518"/>
                  <a:gd name="connsiteX11" fmla="*/ 239163 w 514283"/>
                  <a:gd name="connsiteY11" fmla="*/ 74143 h 335518"/>
                  <a:gd name="connsiteX12" fmla="*/ 205197 w 514283"/>
                  <a:gd name="connsiteY12" fmla="*/ 76200 h 335518"/>
                  <a:gd name="connsiteX13" fmla="*/ 207778 w 514283"/>
                  <a:gd name="connsiteY13" fmla="*/ 62208 h 335518"/>
                  <a:gd name="connsiteX14" fmla="*/ 178251 w 514283"/>
                  <a:gd name="connsiteY14" fmla="*/ 5829 h 335518"/>
                  <a:gd name="connsiteX15" fmla="*/ 171841 w 514283"/>
                  <a:gd name="connsiteY15" fmla="*/ 0 h 335518"/>
                  <a:gd name="connsiteX16" fmla="*/ 165430 w 514283"/>
                  <a:gd name="connsiteY16" fmla="*/ 5829 h 335518"/>
                  <a:gd name="connsiteX17" fmla="*/ 135903 w 514283"/>
                  <a:gd name="connsiteY17" fmla="*/ 62894 h 335518"/>
                  <a:gd name="connsiteX18" fmla="*/ 138160 w 514283"/>
                  <a:gd name="connsiteY18" fmla="*/ 76086 h 335518"/>
                  <a:gd name="connsiteX19" fmla="*/ 103775 w 514283"/>
                  <a:gd name="connsiteY19" fmla="*/ 74028 h 335518"/>
                  <a:gd name="connsiteX20" fmla="*/ 96460 w 514283"/>
                  <a:gd name="connsiteY20" fmla="*/ 75095 h 335518"/>
                  <a:gd name="connsiteX21" fmla="*/ 95679 w 514283"/>
                  <a:gd name="connsiteY21" fmla="*/ 82439 h 335518"/>
                  <a:gd name="connsiteX22" fmla="*/ 113252 w 514283"/>
                  <a:gd name="connsiteY22" fmla="*/ 141122 h 335518"/>
                  <a:gd name="connsiteX23" fmla="*/ 161877 w 514283"/>
                  <a:gd name="connsiteY23" fmla="*/ 158744 h 335518"/>
                  <a:gd name="connsiteX24" fmla="*/ 161877 w 514283"/>
                  <a:gd name="connsiteY24" fmla="*/ 219256 h 335518"/>
                  <a:gd name="connsiteX25" fmla="*/ 19831 w 514283"/>
                  <a:gd name="connsiteY25" fmla="*/ 198939 h 335518"/>
                  <a:gd name="connsiteX26" fmla="*/ 0 w 514283"/>
                  <a:gd name="connsiteY26" fmla="*/ 197187 h 335518"/>
                  <a:gd name="connsiteX27" fmla="*/ 0 w 514283"/>
                  <a:gd name="connsiteY27" fmla="*/ 216313 h 335518"/>
                  <a:gd name="connsiteX28" fmla="*/ 18098 w 514283"/>
                  <a:gd name="connsiteY28" fmla="*/ 217903 h 335518"/>
                  <a:gd name="connsiteX29" fmla="*/ 179022 w 514283"/>
                  <a:gd name="connsiteY29" fmla="*/ 241821 h 335518"/>
                  <a:gd name="connsiteX30" fmla="*/ 228552 w 514283"/>
                  <a:gd name="connsiteY30" fmla="*/ 92516 h 335518"/>
                  <a:gd name="connsiteX31" fmla="*/ 216513 w 514283"/>
                  <a:gd name="connsiteY31" fmla="*/ 127521 h 335518"/>
                  <a:gd name="connsiteX32" fmla="*/ 184737 w 514283"/>
                  <a:gd name="connsiteY32" fmla="*/ 139560 h 335518"/>
                  <a:gd name="connsiteX33" fmla="*/ 185176 w 514283"/>
                  <a:gd name="connsiteY33" fmla="*/ 115110 h 335518"/>
                  <a:gd name="connsiteX34" fmla="*/ 193110 w 514283"/>
                  <a:gd name="connsiteY34" fmla="*/ 103261 h 335518"/>
                  <a:gd name="connsiteX35" fmla="*/ 227514 w 514283"/>
                  <a:gd name="connsiteY35" fmla="*/ 92545 h 335518"/>
                  <a:gd name="connsiteX36" fmla="*/ 171879 w 514283"/>
                  <a:gd name="connsiteY36" fmla="*/ 26651 h 335518"/>
                  <a:gd name="connsiteX37" fmla="*/ 188805 w 514283"/>
                  <a:gd name="connsiteY37" fmla="*/ 61455 h 335518"/>
                  <a:gd name="connsiteX38" fmla="*/ 174517 w 514283"/>
                  <a:gd name="connsiteY38" fmla="*/ 92316 h 335518"/>
                  <a:gd name="connsiteX39" fmla="*/ 168364 w 514283"/>
                  <a:gd name="connsiteY39" fmla="*/ 91497 h 335518"/>
                  <a:gd name="connsiteX40" fmla="*/ 154934 w 514283"/>
                  <a:gd name="connsiteY40" fmla="*/ 62170 h 335518"/>
                  <a:gd name="connsiteX41" fmla="*/ 171879 w 514283"/>
                  <a:gd name="connsiteY41" fmla="*/ 26651 h 335518"/>
                  <a:gd name="connsiteX42" fmla="*/ 158963 w 514283"/>
                  <a:gd name="connsiteY42" fmla="*/ 139417 h 335518"/>
                  <a:gd name="connsiteX43" fmla="*/ 126502 w 514283"/>
                  <a:gd name="connsiteY43" fmla="*/ 127387 h 335518"/>
                  <a:gd name="connsiteX44" fmla="*/ 114471 w 514283"/>
                  <a:gd name="connsiteY44" fmla="*/ 92392 h 335518"/>
                  <a:gd name="connsiteX45" fmla="*/ 149781 w 514283"/>
                  <a:gd name="connsiteY45" fmla="*/ 102870 h 335518"/>
                  <a:gd name="connsiteX46" fmla="*/ 158125 w 514283"/>
                  <a:gd name="connsiteY46" fmla="*/ 115557 h 335518"/>
                  <a:gd name="connsiteX47" fmla="*/ 158963 w 514283"/>
                  <a:gd name="connsiteY47" fmla="*/ 139417 h 335518"/>
                </a:gdLst>
                <a:ahLst/>
                <a:cxnLst>
                  <a:cxn ang="0">
                    <a:pos x="connsiteX0" y="connsiteY0"/>
                  </a:cxn>
                  <a:cxn ang="0">
                    <a:pos x="connsiteX1" y="connsiteY1"/>
                  </a:cxn>
                  <a:cxn ang="0">
                    <a:pos x="connsiteX2" y="connsiteY2"/>
                  </a:cxn>
                  <a:cxn ang="0">
                    <a:pos x="connsiteX3" y="connsiteY3"/>
                  </a:cxn>
                  <a:cxn ang="0">
                    <a:pos x="connsiteX4" y="connsiteY4"/>
                  </a:cxn>
                  <a:cxn ang="0">
                    <a:pos x="connsiteX5" y="connsiteY5"/>
                  </a:cxn>
                  <a:cxn ang="0">
                    <a:pos x="connsiteX6" y="connsiteY6"/>
                  </a:cxn>
                  <a:cxn ang="0">
                    <a:pos x="connsiteX7" y="connsiteY7"/>
                  </a:cxn>
                  <a:cxn ang="0">
                    <a:pos x="connsiteX8" y="connsiteY8"/>
                  </a:cxn>
                  <a:cxn ang="0">
                    <a:pos x="connsiteX9" y="connsiteY9"/>
                  </a:cxn>
                  <a:cxn ang="0">
                    <a:pos x="connsiteX10" y="connsiteY10"/>
                  </a:cxn>
                  <a:cxn ang="0">
                    <a:pos x="connsiteX11" y="connsiteY11"/>
                  </a:cxn>
                  <a:cxn ang="0">
                    <a:pos x="connsiteX12" y="connsiteY12"/>
                  </a:cxn>
                  <a:cxn ang="0">
                    <a:pos x="connsiteX13" y="connsiteY13"/>
                  </a:cxn>
                  <a:cxn ang="0">
                    <a:pos x="connsiteX14" y="connsiteY14"/>
                  </a:cxn>
                  <a:cxn ang="0">
                    <a:pos x="connsiteX15" y="connsiteY15"/>
                  </a:cxn>
                  <a:cxn ang="0">
                    <a:pos x="connsiteX16" y="connsiteY16"/>
                  </a:cxn>
                  <a:cxn ang="0">
                    <a:pos x="connsiteX17" y="connsiteY17"/>
                  </a:cxn>
                  <a:cxn ang="0">
                    <a:pos x="connsiteX18" y="connsiteY18"/>
                  </a:cxn>
                  <a:cxn ang="0">
                    <a:pos x="connsiteX19" y="connsiteY19"/>
                  </a:cxn>
                  <a:cxn ang="0">
                    <a:pos x="connsiteX20" y="connsiteY20"/>
                  </a:cxn>
                  <a:cxn ang="0">
                    <a:pos x="connsiteX21" y="connsiteY21"/>
                  </a:cxn>
                  <a:cxn ang="0">
                    <a:pos x="connsiteX22" y="connsiteY22"/>
                  </a:cxn>
                  <a:cxn ang="0">
                    <a:pos x="connsiteX23" y="connsiteY23"/>
                  </a:cxn>
                  <a:cxn ang="0">
                    <a:pos x="connsiteX24" y="connsiteY24"/>
                  </a:cxn>
                  <a:cxn ang="0">
                    <a:pos x="connsiteX25" y="connsiteY25"/>
                  </a:cxn>
                  <a:cxn ang="0">
                    <a:pos x="connsiteX26" y="connsiteY26"/>
                  </a:cxn>
                  <a:cxn ang="0">
                    <a:pos x="connsiteX27" y="connsiteY27"/>
                  </a:cxn>
                  <a:cxn ang="0">
                    <a:pos x="connsiteX28" y="connsiteY28"/>
                  </a:cxn>
                  <a:cxn ang="0">
                    <a:pos x="connsiteX29" y="connsiteY29"/>
                  </a:cxn>
                  <a:cxn ang="0">
                    <a:pos x="connsiteX30" y="connsiteY30"/>
                  </a:cxn>
                  <a:cxn ang="0">
                    <a:pos x="connsiteX31" y="connsiteY31"/>
                  </a:cxn>
                  <a:cxn ang="0">
                    <a:pos x="connsiteX32" y="connsiteY32"/>
                  </a:cxn>
                  <a:cxn ang="0">
                    <a:pos x="connsiteX33" y="connsiteY33"/>
                  </a:cxn>
                  <a:cxn ang="0">
                    <a:pos x="connsiteX34" y="connsiteY34"/>
                  </a:cxn>
                  <a:cxn ang="0">
                    <a:pos x="connsiteX35" y="connsiteY35"/>
                  </a:cxn>
                  <a:cxn ang="0">
                    <a:pos x="connsiteX36" y="connsiteY36"/>
                  </a:cxn>
                  <a:cxn ang="0">
                    <a:pos x="connsiteX37" y="connsiteY37"/>
                  </a:cxn>
                  <a:cxn ang="0">
                    <a:pos x="connsiteX38" y="connsiteY38"/>
                  </a:cxn>
                  <a:cxn ang="0">
                    <a:pos x="connsiteX39" y="connsiteY39"/>
                  </a:cxn>
                  <a:cxn ang="0">
                    <a:pos x="connsiteX40" y="connsiteY40"/>
                  </a:cxn>
                  <a:cxn ang="0">
                    <a:pos x="connsiteX41" y="connsiteY41"/>
                  </a:cxn>
                  <a:cxn ang="0">
                    <a:pos x="connsiteX42" y="connsiteY42"/>
                  </a:cxn>
                  <a:cxn ang="0">
                    <a:pos x="connsiteX43" y="connsiteY43"/>
                  </a:cxn>
                  <a:cxn ang="0">
                    <a:pos x="connsiteX44" y="connsiteY44"/>
                  </a:cxn>
                  <a:cxn ang="0">
                    <a:pos x="connsiteX45" y="connsiteY45"/>
                  </a:cxn>
                  <a:cxn ang="0">
                    <a:pos x="connsiteX46" y="connsiteY46"/>
                  </a:cxn>
                  <a:cxn ang="0">
                    <a:pos x="connsiteX47" y="connsiteY47"/>
                  </a:cxn>
                </a:cxnLst>
                <a:rect l="l" t="t" r="r" b="b"/>
                <a:pathLst>
                  <a:path w="514283" h="335518">
                    <a:moveTo>
                      <a:pt x="179022" y="241821"/>
                    </a:moveTo>
                    <a:lnTo>
                      <a:pt x="198072" y="245793"/>
                    </a:lnTo>
                    <a:cubicBezTo>
                      <a:pt x="297033" y="266788"/>
                      <a:pt x="393858" y="296822"/>
                      <a:pt x="487328" y="335518"/>
                    </a:cubicBezTo>
                    <a:cubicBezTo>
                      <a:pt x="496288" y="332375"/>
                      <a:pt x="505273" y="329301"/>
                      <a:pt x="514283" y="326298"/>
                    </a:cubicBezTo>
                    <a:cubicBezTo>
                      <a:pt x="413676" y="283118"/>
                      <a:pt x="309073" y="249924"/>
                      <a:pt x="201978" y="227190"/>
                    </a:cubicBezTo>
                    <a:lnTo>
                      <a:pt x="182832" y="223161"/>
                    </a:lnTo>
                    <a:lnTo>
                      <a:pt x="180927" y="222809"/>
                    </a:lnTo>
                    <a:lnTo>
                      <a:pt x="180927" y="158934"/>
                    </a:lnTo>
                    <a:cubicBezTo>
                      <a:pt x="198719" y="158759"/>
                      <a:pt x="215919" y="152519"/>
                      <a:pt x="229686" y="141246"/>
                    </a:cubicBezTo>
                    <a:cubicBezTo>
                      <a:pt x="251060" y="120710"/>
                      <a:pt x="247440" y="84096"/>
                      <a:pt x="247279" y="82563"/>
                    </a:cubicBezTo>
                    <a:lnTo>
                      <a:pt x="246488" y="75200"/>
                    </a:lnTo>
                    <a:lnTo>
                      <a:pt x="239163" y="74143"/>
                    </a:lnTo>
                    <a:cubicBezTo>
                      <a:pt x="227808" y="72816"/>
                      <a:pt x="216309" y="73512"/>
                      <a:pt x="205197" y="76200"/>
                    </a:cubicBezTo>
                    <a:cubicBezTo>
                      <a:pt x="206539" y="71638"/>
                      <a:pt x="207404" y="66948"/>
                      <a:pt x="207778" y="62208"/>
                    </a:cubicBezTo>
                    <a:cubicBezTo>
                      <a:pt x="207778" y="33033"/>
                      <a:pt x="179441" y="6963"/>
                      <a:pt x="178251" y="5829"/>
                    </a:cubicBezTo>
                    <a:lnTo>
                      <a:pt x="171841" y="0"/>
                    </a:lnTo>
                    <a:lnTo>
                      <a:pt x="165430" y="5829"/>
                    </a:lnTo>
                    <a:cubicBezTo>
                      <a:pt x="164221" y="6925"/>
                      <a:pt x="135903" y="33033"/>
                      <a:pt x="135903" y="62894"/>
                    </a:cubicBezTo>
                    <a:cubicBezTo>
                      <a:pt x="136238" y="67352"/>
                      <a:pt x="136993" y="71769"/>
                      <a:pt x="138160" y="76086"/>
                    </a:cubicBezTo>
                    <a:cubicBezTo>
                      <a:pt x="126915" y="73343"/>
                      <a:pt x="115268" y="72646"/>
                      <a:pt x="103775" y="74028"/>
                    </a:cubicBezTo>
                    <a:lnTo>
                      <a:pt x="96460" y="75095"/>
                    </a:lnTo>
                    <a:lnTo>
                      <a:pt x="95679" y="82439"/>
                    </a:lnTo>
                    <a:cubicBezTo>
                      <a:pt x="95517" y="83991"/>
                      <a:pt x="91869" y="120586"/>
                      <a:pt x="113252" y="141122"/>
                    </a:cubicBezTo>
                    <a:cubicBezTo>
                      <a:pt x="126983" y="152360"/>
                      <a:pt x="144136" y="158576"/>
                      <a:pt x="161877" y="158744"/>
                    </a:cubicBezTo>
                    <a:lnTo>
                      <a:pt x="161877" y="219256"/>
                    </a:lnTo>
                    <a:cubicBezTo>
                      <a:pt x="115052" y="210531"/>
                      <a:pt x="67427" y="203625"/>
                      <a:pt x="19831" y="198939"/>
                    </a:cubicBezTo>
                    <a:lnTo>
                      <a:pt x="0" y="197187"/>
                    </a:lnTo>
                    <a:lnTo>
                      <a:pt x="0" y="216313"/>
                    </a:lnTo>
                    <a:lnTo>
                      <a:pt x="18098" y="217903"/>
                    </a:lnTo>
                    <a:cubicBezTo>
                      <a:pt x="72076" y="223228"/>
                      <a:pt x="126244" y="231277"/>
                      <a:pt x="179022" y="241821"/>
                    </a:cubicBezTo>
                    <a:close/>
                    <a:moveTo>
                      <a:pt x="228552" y="92516"/>
                    </a:moveTo>
                    <a:cubicBezTo>
                      <a:pt x="228998" y="105270"/>
                      <a:pt x="224709" y="117739"/>
                      <a:pt x="216513" y="127521"/>
                    </a:cubicBezTo>
                    <a:cubicBezTo>
                      <a:pt x="207425" y="134730"/>
                      <a:pt x="196321" y="138937"/>
                      <a:pt x="184737" y="139560"/>
                    </a:cubicBezTo>
                    <a:cubicBezTo>
                      <a:pt x="183726" y="131431"/>
                      <a:pt x="183873" y="123198"/>
                      <a:pt x="185176" y="115110"/>
                    </a:cubicBezTo>
                    <a:cubicBezTo>
                      <a:pt x="186910" y="110620"/>
                      <a:pt x="189620" y="106573"/>
                      <a:pt x="193110" y="103261"/>
                    </a:cubicBezTo>
                    <a:cubicBezTo>
                      <a:pt x="202892" y="95621"/>
                      <a:pt x="215124" y="91811"/>
                      <a:pt x="227514" y="92545"/>
                    </a:cubicBezTo>
                    <a:close/>
                    <a:moveTo>
                      <a:pt x="171879" y="26651"/>
                    </a:moveTo>
                    <a:cubicBezTo>
                      <a:pt x="181101" y="36142"/>
                      <a:pt x="187034" y="48341"/>
                      <a:pt x="188805" y="61455"/>
                    </a:cubicBezTo>
                    <a:cubicBezTo>
                      <a:pt x="187727" y="73078"/>
                      <a:pt x="182682" y="83975"/>
                      <a:pt x="174517" y="92316"/>
                    </a:cubicBezTo>
                    <a:cubicBezTo>
                      <a:pt x="172431" y="92685"/>
                      <a:pt x="170281" y="92398"/>
                      <a:pt x="168364" y="91497"/>
                    </a:cubicBezTo>
                    <a:cubicBezTo>
                      <a:pt x="160353" y="83762"/>
                      <a:pt x="155557" y="73288"/>
                      <a:pt x="154934" y="62170"/>
                    </a:cubicBezTo>
                    <a:cubicBezTo>
                      <a:pt x="156588" y="48808"/>
                      <a:pt x="162535" y="36345"/>
                      <a:pt x="171879" y="26651"/>
                    </a:cubicBezTo>
                    <a:close/>
                    <a:moveTo>
                      <a:pt x="158963" y="139417"/>
                    </a:moveTo>
                    <a:cubicBezTo>
                      <a:pt x="147151" y="138900"/>
                      <a:pt x="135798" y="134693"/>
                      <a:pt x="126502" y="127387"/>
                    </a:cubicBezTo>
                    <a:cubicBezTo>
                      <a:pt x="118320" y="117600"/>
                      <a:pt x="114037" y="105141"/>
                      <a:pt x="114471" y="92392"/>
                    </a:cubicBezTo>
                    <a:cubicBezTo>
                      <a:pt x="127124" y="91468"/>
                      <a:pt x="139679" y="95194"/>
                      <a:pt x="149781" y="102870"/>
                    </a:cubicBezTo>
                    <a:cubicBezTo>
                      <a:pt x="153325" y="106545"/>
                      <a:pt x="156155" y="110847"/>
                      <a:pt x="158125" y="115557"/>
                    </a:cubicBezTo>
                    <a:cubicBezTo>
                      <a:pt x="160228" y="123341"/>
                      <a:pt x="160514" y="131505"/>
                      <a:pt x="158963" y="139417"/>
                    </a:cubicBezTo>
                    <a:close/>
                  </a:path>
                </a:pathLst>
              </a:custGeom>
              <a:solidFill>
                <a:schemeClr val="accent6">
                  <a:lumMod val="50000"/>
                </a:schemeClr>
              </a:solidFill>
              <a:ln w="9525" cap="flat">
                <a:noFill/>
                <a:prstDash val="solid"/>
                <a:miter/>
              </a:ln>
            </xdr:spPr>
            <xdr:txBody>
              <a:bodyPr wrap="square" rtlCol="0" anchor="ctr"/>
              <a:lstStyle>
                <a:defPPr>
                  <a:defRPr lang="en-US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endParaRPr lang="en-US"/>
              </a:p>
            </xdr:txBody>
          </xdr:sp>
          <xdr:sp macro="" textlink="">
            <xdr:nvSpPr>
              <xdr:cNvPr id="131" name="Freeform: Shape 130">
                <a:extLst>
                  <a:ext uri="{FF2B5EF4-FFF2-40B4-BE49-F238E27FC236}">
                    <a16:creationId xmlns:a16="http://schemas.microsoft.com/office/drawing/2014/main" id="{1C338CF3-1583-DD37-9D5F-9C749B57E052}"/>
                  </a:ext>
                </a:extLst>
              </xdr:cNvPr>
              <xdr:cNvSpPr/>
            </xdr:nvSpPr>
            <xdr:spPr>
              <a:xfrm>
                <a:off x="9559843" y="2268854"/>
                <a:ext cx="258375" cy="59293"/>
              </a:xfrm>
              <a:custGeom>
                <a:avLst/>
                <a:gdLst>
                  <a:gd name="connsiteX0" fmla="*/ 221371 w 258375"/>
                  <a:gd name="connsiteY0" fmla="*/ 56074 h 59293"/>
                  <a:gd name="connsiteX1" fmla="*/ 232801 w 258375"/>
                  <a:gd name="connsiteY1" fmla="*/ 58826 h 59293"/>
                  <a:gd name="connsiteX2" fmla="*/ 234410 w 258375"/>
                  <a:gd name="connsiteY2" fmla="*/ 59293 h 59293"/>
                  <a:gd name="connsiteX3" fmla="*/ 258375 w 258375"/>
                  <a:gd name="connsiteY3" fmla="*/ 46406 h 59293"/>
                  <a:gd name="connsiteX4" fmla="*/ 237687 w 258375"/>
                  <a:gd name="connsiteY4" fmla="*/ 40424 h 59293"/>
                  <a:gd name="connsiteX5" fmla="*/ 225828 w 258375"/>
                  <a:gd name="connsiteY5" fmla="*/ 37567 h 59293"/>
                  <a:gd name="connsiteX6" fmla="*/ 19907 w 258375"/>
                  <a:gd name="connsiteY6" fmla="*/ 1810 h 59293"/>
                  <a:gd name="connsiteX7" fmla="*/ 0 w 258375"/>
                  <a:gd name="connsiteY7" fmla="*/ 0 h 59293"/>
                  <a:gd name="connsiteX8" fmla="*/ 0 w 258375"/>
                  <a:gd name="connsiteY8" fmla="*/ 19126 h 59293"/>
                  <a:gd name="connsiteX9" fmla="*/ 18002 w 258375"/>
                  <a:gd name="connsiteY9" fmla="*/ 20755 h 59293"/>
                  <a:gd name="connsiteX10" fmla="*/ 221371 w 258375"/>
                  <a:gd name="connsiteY10" fmla="*/ 56074 h 59293"/>
                </a:gdLst>
                <a:ahLst/>
                <a:cxnLst>
                  <a:cxn ang="0">
                    <a:pos x="connsiteX0" y="connsiteY0"/>
                  </a:cxn>
                  <a:cxn ang="0">
                    <a:pos x="connsiteX1" y="connsiteY1"/>
                  </a:cxn>
                  <a:cxn ang="0">
                    <a:pos x="connsiteX2" y="connsiteY2"/>
                  </a:cxn>
                  <a:cxn ang="0">
                    <a:pos x="connsiteX3" y="connsiteY3"/>
                  </a:cxn>
                  <a:cxn ang="0">
                    <a:pos x="connsiteX4" y="connsiteY4"/>
                  </a:cxn>
                  <a:cxn ang="0">
                    <a:pos x="connsiteX5" y="connsiteY5"/>
                  </a:cxn>
                  <a:cxn ang="0">
                    <a:pos x="connsiteX6" y="connsiteY6"/>
                  </a:cxn>
                  <a:cxn ang="0">
                    <a:pos x="connsiteX7" y="connsiteY7"/>
                  </a:cxn>
                  <a:cxn ang="0">
                    <a:pos x="connsiteX8" y="connsiteY8"/>
                  </a:cxn>
                  <a:cxn ang="0">
                    <a:pos x="connsiteX9" y="connsiteY9"/>
                  </a:cxn>
                  <a:cxn ang="0">
                    <a:pos x="connsiteX10" y="connsiteY10"/>
                  </a:cxn>
                </a:cxnLst>
                <a:rect l="l" t="t" r="r" b="b"/>
                <a:pathLst>
                  <a:path w="258375" h="59293">
                    <a:moveTo>
                      <a:pt x="221371" y="56074"/>
                    </a:moveTo>
                    <a:lnTo>
                      <a:pt x="232801" y="58826"/>
                    </a:lnTo>
                    <a:lnTo>
                      <a:pt x="234410" y="59293"/>
                    </a:lnTo>
                    <a:cubicBezTo>
                      <a:pt x="242366" y="54931"/>
                      <a:pt x="250355" y="50635"/>
                      <a:pt x="258375" y="46406"/>
                    </a:cubicBezTo>
                    <a:lnTo>
                      <a:pt x="237687" y="40424"/>
                    </a:lnTo>
                    <a:lnTo>
                      <a:pt x="225828" y="37567"/>
                    </a:lnTo>
                    <a:cubicBezTo>
                      <a:pt x="157993" y="21400"/>
                      <a:pt x="89221" y="9458"/>
                      <a:pt x="19907" y="1810"/>
                    </a:cubicBezTo>
                    <a:lnTo>
                      <a:pt x="0" y="0"/>
                    </a:lnTo>
                    <a:lnTo>
                      <a:pt x="0" y="19126"/>
                    </a:lnTo>
                    <a:lnTo>
                      <a:pt x="18002" y="20755"/>
                    </a:lnTo>
                    <a:cubicBezTo>
                      <a:pt x="86456" y="28323"/>
                      <a:pt x="154375" y="40118"/>
                      <a:pt x="221371" y="56074"/>
                    </a:cubicBezTo>
                    <a:close/>
                  </a:path>
                </a:pathLst>
              </a:custGeom>
              <a:solidFill>
                <a:srgbClr val="54452A"/>
              </a:solidFill>
              <a:ln w="9525" cap="flat">
                <a:noFill/>
                <a:prstDash val="solid"/>
                <a:miter/>
              </a:ln>
            </xdr:spPr>
            <xdr:txBody>
              <a:bodyPr wrap="square" rtlCol="0" anchor="ctr"/>
              <a:lstStyle>
                <a:defPPr>
                  <a:defRPr lang="en-US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endParaRPr lang="en-US"/>
              </a:p>
            </xdr:txBody>
          </xdr:sp>
          <xdr:sp macro="" textlink="">
            <xdr:nvSpPr>
              <xdr:cNvPr id="132" name="Freeform: Shape 131">
                <a:extLst>
                  <a:ext uri="{FF2B5EF4-FFF2-40B4-BE49-F238E27FC236}">
                    <a16:creationId xmlns:a16="http://schemas.microsoft.com/office/drawing/2014/main" id="{FDB7CDBA-CA68-16D4-634E-A9BB7A4151F6}"/>
                  </a:ext>
                </a:extLst>
              </xdr:cNvPr>
              <xdr:cNvSpPr/>
            </xdr:nvSpPr>
            <xdr:spPr>
              <a:xfrm>
                <a:off x="9559843" y="2362056"/>
                <a:ext cx="147732" cy="33375"/>
              </a:xfrm>
              <a:custGeom>
                <a:avLst/>
                <a:gdLst>
                  <a:gd name="connsiteX0" fmla="*/ 98317 w 147732"/>
                  <a:gd name="connsiteY0" fmla="*/ 30432 h 33375"/>
                  <a:gd name="connsiteX1" fmla="*/ 122130 w 147732"/>
                  <a:gd name="connsiteY1" fmla="*/ 33376 h 33375"/>
                  <a:gd name="connsiteX2" fmla="*/ 147733 w 147732"/>
                  <a:gd name="connsiteY2" fmla="*/ 16993 h 33375"/>
                  <a:gd name="connsiteX3" fmla="*/ 101060 w 147732"/>
                  <a:gd name="connsiteY3" fmla="*/ 11573 h 33375"/>
                  <a:gd name="connsiteX4" fmla="*/ 89011 w 147732"/>
                  <a:gd name="connsiteY4" fmla="*/ 9877 h 33375"/>
                  <a:gd name="connsiteX5" fmla="*/ 19955 w 147732"/>
                  <a:gd name="connsiteY5" fmla="*/ 1800 h 33375"/>
                  <a:gd name="connsiteX6" fmla="*/ 0 w 147732"/>
                  <a:gd name="connsiteY6" fmla="*/ 0 h 33375"/>
                  <a:gd name="connsiteX7" fmla="*/ 0 w 147732"/>
                  <a:gd name="connsiteY7" fmla="*/ 19126 h 33375"/>
                  <a:gd name="connsiteX8" fmla="*/ 18174 w 147732"/>
                  <a:gd name="connsiteY8" fmla="*/ 20764 h 33375"/>
                  <a:gd name="connsiteX9" fmla="*/ 86354 w 147732"/>
                  <a:gd name="connsiteY9" fmla="*/ 28737 h 33375"/>
                </a:gdLst>
                <a:ahLst/>
                <a:cxnLst>
                  <a:cxn ang="0">
                    <a:pos x="connsiteX0" y="connsiteY0"/>
                  </a:cxn>
                  <a:cxn ang="0">
                    <a:pos x="connsiteX1" y="connsiteY1"/>
                  </a:cxn>
                  <a:cxn ang="0">
                    <a:pos x="connsiteX2" y="connsiteY2"/>
                  </a:cxn>
                  <a:cxn ang="0">
                    <a:pos x="connsiteX3" y="connsiteY3"/>
                  </a:cxn>
                  <a:cxn ang="0">
                    <a:pos x="connsiteX4" y="connsiteY4"/>
                  </a:cxn>
                  <a:cxn ang="0">
                    <a:pos x="connsiteX5" y="connsiteY5"/>
                  </a:cxn>
                  <a:cxn ang="0">
                    <a:pos x="connsiteX6" y="connsiteY6"/>
                  </a:cxn>
                  <a:cxn ang="0">
                    <a:pos x="connsiteX7" y="connsiteY7"/>
                  </a:cxn>
                  <a:cxn ang="0">
                    <a:pos x="connsiteX8" y="connsiteY8"/>
                  </a:cxn>
                  <a:cxn ang="0">
                    <a:pos x="connsiteX9" y="connsiteY9"/>
                  </a:cxn>
                </a:cxnLst>
                <a:rect l="l" t="t" r="r" b="b"/>
                <a:pathLst>
                  <a:path w="147732" h="33375">
                    <a:moveTo>
                      <a:pt x="98317" y="30432"/>
                    </a:moveTo>
                    <a:cubicBezTo>
                      <a:pt x="104356" y="31299"/>
                      <a:pt x="113338" y="32337"/>
                      <a:pt x="122130" y="33376"/>
                    </a:cubicBezTo>
                    <a:cubicBezTo>
                      <a:pt x="130613" y="27832"/>
                      <a:pt x="139148" y="22371"/>
                      <a:pt x="147733" y="16993"/>
                    </a:cubicBezTo>
                    <a:cubicBezTo>
                      <a:pt x="138027" y="15973"/>
                      <a:pt x="113052" y="13306"/>
                      <a:pt x="101060" y="11573"/>
                    </a:cubicBezTo>
                    <a:lnTo>
                      <a:pt x="89011" y="9877"/>
                    </a:lnTo>
                    <a:cubicBezTo>
                      <a:pt x="68342" y="6963"/>
                      <a:pt x="46415" y="4401"/>
                      <a:pt x="19955" y="1800"/>
                    </a:cubicBezTo>
                    <a:lnTo>
                      <a:pt x="0" y="0"/>
                    </a:lnTo>
                    <a:lnTo>
                      <a:pt x="0" y="19126"/>
                    </a:lnTo>
                    <a:lnTo>
                      <a:pt x="18174" y="20764"/>
                    </a:lnTo>
                    <a:cubicBezTo>
                      <a:pt x="44282" y="23336"/>
                      <a:pt x="65951" y="25870"/>
                      <a:pt x="86354" y="28737"/>
                    </a:cubicBezTo>
                    <a:close/>
                  </a:path>
                </a:pathLst>
              </a:custGeom>
              <a:solidFill>
                <a:srgbClr val="54452A"/>
              </a:solidFill>
              <a:ln w="9525" cap="flat">
                <a:noFill/>
                <a:prstDash val="solid"/>
                <a:miter/>
              </a:ln>
            </xdr:spPr>
            <xdr:txBody>
              <a:bodyPr wrap="square" rtlCol="0" anchor="ctr"/>
              <a:lstStyle>
                <a:defPPr>
                  <a:defRPr lang="en-US"/>
                </a:defPPr>
                <a:lvl1pPr marL="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endParaRPr lang="en-US"/>
              </a:p>
            </xdr:txBody>
          </xdr:sp>
        </xdr:grpSp>
        <xdr:sp macro="" textlink="">
          <xdr:nvSpPr>
            <xdr:cNvPr id="128" name="Freeform: Shape 127">
              <a:extLst>
                <a:ext uri="{FF2B5EF4-FFF2-40B4-BE49-F238E27FC236}">
                  <a16:creationId xmlns:a16="http://schemas.microsoft.com/office/drawing/2014/main" id="{FF96424F-0D61-06D5-3669-8B660C4EEEB2}"/>
                </a:ext>
              </a:extLst>
            </xdr:cNvPr>
            <xdr:cNvSpPr/>
          </xdr:nvSpPr>
          <xdr:spPr>
            <a:xfrm rot="19974615">
              <a:off x="9668177" y="2265479"/>
              <a:ext cx="472665" cy="95979"/>
            </a:xfrm>
            <a:custGeom>
              <a:avLst/>
              <a:gdLst>
                <a:gd name="connsiteX0" fmla="*/ 723900 w 762000"/>
                <a:gd name="connsiteY0" fmla="*/ 12097 h 78200"/>
                <a:gd name="connsiteX1" fmla="*/ 666750 w 762000"/>
                <a:gd name="connsiteY1" fmla="*/ 0 h 78200"/>
                <a:gd name="connsiteX2" fmla="*/ 609600 w 762000"/>
                <a:gd name="connsiteY2" fmla="*/ 12097 h 78200"/>
                <a:gd name="connsiteX3" fmla="*/ 571500 w 762000"/>
                <a:gd name="connsiteY3" fmla="*/ 21050 h 78200"/>
                <a:gd name="connsiteX4" fmla="*/ 571500 w 762000"/>
                <a:gd name="connsiteY4" fmla="*/ 21050 h 78200"/>
                <a:gd name="connsiteX5" fmla="*/ 533400 w 762000"/>
                <a:gd name="connsiteY5" fmla="*/ 12097 h 78200"/>
                <a:gd name="connsiteX6" fmla="*/ 476250 w 762000"/>
                <a:gd name="connsiteY6" fmla="*/ 0 h 78200"/>
                <a:gd name="connsiteX7" fmla="*/ 419100 w 762000"/>
                <a:gd name="connsiteY7" fmla="*/ 12097 h 78200"/>
                <a:gd name="connsiteX8" fmla="*/ 381000 w 762000"/>
                <a:gd name="connsiteY8" fmla="*/ 21050 h 78200"/>
                <a:gd name="connsiteX9" fmla="*/ 342900 w 762000"/>
                <a:gd name="connsiteY9" fmla="*/ 12097 h 78200"/>
                <a:gd name="connsiteX10" fmla="*/ 285750 w 762000"/>
                <a:gd name="connsiteY10" fmla="*/ 0 h 78200"/>
                <a:gd name="connsiteX11" fmla="*/ 228600 w 762000"/>
                <a:gd name="connsiteY11" fmla="*/ 12097 h 78200"/>
                <a:gd name="connsiteX12" fmla="*/ 190500 w 762000"/>
                <a:gd name="connsiteY12" fmla="*/ 21050 h 78200"/>
                <a:gd name="connsiteX13" fmla="*/ 152400 w 762000"/>
                <a:gd name="connsiteY13" fmla="*/ 12097 h 78200"/>
                <a:gd name="connsiteX14" fmla="*/ 95250 w 762000"/>
                <a:gd name="connsiteY14" fmla="*/ 0 h 78200"/>
                <a:gd name="connsiteX15" fmla="*/ 38100 w 762000"/>
                <a:gd name="connsiteY15" fmla="*/ 12097 h 78200"/>
                <a:gd name="connsiteX16" fmla="*/ 0 w 762000"/>
                <a:gd name="connsiteY16" fmla="*/ 21050 h 78200"/>
                <a:gd name="connsiteX17" fmla="*/ 0 w 762000"/>
                <a:gd name="connsiteY17" fmla="*/ 78200 h 78200"/>
                <a:gd name="connsiteX18" fmla="*/ 57150 w 762000"/>
                <a:gd name="connsiteY18" fmla="*/ 66104 h 78200"/>
                <a:gd name="connsiteX19" fmla="*/ 95250 w 762000"/>
                <a:gd name="connsiteY19" fmla="*/ 56578 h 78200"/>
                <a:gd name="connsiteX20" fmla="*/ 133350 w 762000"/>
                <a:gd name="connsiteY20" fmla="*/ 66104 h 78200"/>
                <a:gd name="connsiteX21" fmla="*/ 190500 w 762000"/>
                <a:gd name="connsiteY21" fmla="*/ 78200 h 78200"/>
                <a:gd name="connsiteX22" fmla="*/ 247650 w 762000"/>
                <a:gd name="connsiteY22" fmla="*/ 66104 h 78200"/>
                <a:gd name="connsiteX23" fmla="*/ 285750 w 762000"/>
                <a:gd name="connsiteY23" fmla="*/ 56578 h 78200"/>
                <a:gd name="connsiteX24" fmla="*/ 323850 w 762000"/>
                <a:gd name="connsiteY24" fmla="*/ 65532 h 78200"/>
                <a:gd name="connsiteX25" fmla="*/ 381000 w 762000"/>
                <a:gd name="connsiteY25" fmla="*/ 78200 h 78200"/>
                <a:gd name="connsiteX26" fmla="*/ 438150 w 762000"/>
                <a:gd name="connsiteY26" fmla="*/ 66104 h 78200"/>
                <a:gd name="connsiteX27" fmla="*/ 476250 w 762000"/>
                <a:gd name="connsiteY27" fmla="*/ 56578 h 78200"/>
                <a:gd name="connsiteX28" fmla="*/ 514350 w 762000"/>
                <a:gd name="connsiteY28" fmla="*/ 66104 h 78200"/>
                <a:gd name="connsiteX29" fmla="*/ 571500 w 762000"/>
                <a:gd name="connsiteY29" fmla="*/ 78200 h 78200"/>
                <a:gd name="connsiteX30" fmla="*/ 628650 w 762000"/>
                <a:gd name="connsiteY30" fmla="*/ 66104 h 78200"/>
                <a:gd name="connsiteX31" fmla="*/ 666750 w 762000"/>
                <a:gd name="connsiteY31" fmla="*/ 56578 h 78200"/>
                <a:gd name="connsiteX32" fmla="*/ 704850 w 762000"/>
                <a:gd name="connsiteY32" fmla="*/ 65532 h 78200"/>
                <a:gd name="connsiteX33" fmla="*/ 762000 w 762000"/>
                <a:gd name="connsiteY33" fmla="*/ 78200 h 78200"/>
                <a:gd name="connsiteX34" fmla="*/ 762000 w 762000"/>
                <a:gd name="connsiteY34" fmla="*/ 21050 h 78200"/>
                <a:gd name="connsiteX35" fmla="*/ 723900 w 762000"/>
                <a:gd name="connsiteY35" fmla="*/ 12097 h 78200"/>
              </a:gdLst>
              <a:ahLst/>
              <a:cxnLst>
                <a:cxn ang="0">
                  <a:pos x="connsiteX0" y="connsiteY0"/>
                </a:cxn>
                <a:cxn ang="0">
                  <a:pos x="connsiteX1" y="connsiteY1"/>
                </a:cxn>
                <a:cxn ang="0">
                  <a:pos x="connsiteX2" y="connsiteY2"/>
                </a:cxn>
                <a:cxn ang="0">
                  <a:pos x="connsiteX3" y="connsiteY3"/>
                </a:cxn>
                <a:cxn ang="0">
                  <a:pos x="connsiteX4" y="connsiteY4"/>
                </a:cxn>
                <a:cxn ang="0">
                  <a:pos x="connsiteX5" y="connsiteY5"/>
                </a:cxn>
                <a:cxn ang="0">
                  <a:pos x="connsiteX6" y="connsiteY6"/>
                </a:cxn>
                <a:cxn ang="0">
                  <a:pos x="connsiteX7" y="connsiteY7"/>
                </a:cxn>
                <a:cxn ang="0">
                  <a:pos x="connsiteX8" y="connsiteY8"/>
                </a:cxn>
                <a:cxn ang="0">
                  <a:pos x="connsiteX9" y="connsiteY9"/>
                </a:cxn>
                <a:cxn ang="0">
                  <a:pos x="connsiteX10" y="connsiteY10"/>
                </a:cxn>
                <a:cxn ang="0">
                  <a:pos x="connsiteX11" y="connsiteY11"/>
                </a:cxn>
                <a:cxn ang="0">
                  <a:pos x="connsiteX12" y="connsiteY12"/>
                </a:cxn>
                <a:cxn ang="0">
                  <a:pos x="connsiteX13" y="connsiteY13"/>
                </a:cxn>
                <a:cxn ang="0">
                  <a:pos x="connsiteX14" y="connsiteY14"/>
                </a:cxn>
                <a:cxn ang="0">
                  <a:pos x="connsiteX15" y="connsiteY15"/>
                </a:cxn>
                <a:cxn ang="0">
                  <a:pos x="connsiteX16" y="connsiteY16"/>
                </a:cxn>
                <a:cxn ang="0">
                  <a:pos x="connsiteX17" y="connsiteY17"/>
                </a:cxn>
                <a:cxn ang="0">
                  <a:pos x="connsiteX18" y="connsiteY18"/>
                </a:cxn>
                <a:cxn ang="0">
                  <a:pos x="connsiteX19" y="connsiteY19"/>
                </a:cxn>
                <a:cxn ang="0">
                  <a:pos x="connsiteX20" y="connsiteY20"/>
                </a:cxn>
                <a:cxn ang="0">
                  <a:pos x="connsiteX21" y="connsiteY21"/>
                </a:cxn>
                <a:cxn ang="0">
                  <a:pos x="connsiteX22" y="connsiteY22"/>
                </a:cxn>
                <a:cxn ang="0">
                  <a:pos x="connsiteX23" y="connsiteY23"/>
                </a:cxn>
                <a:cxn ang="0">
                  <a:pos x="connsiteX24" y="connsiteY24"/>
                </a:cxn>
                <a:cxn ang="0">
                  <a:pos x="connsiteX25" y="connsiteY25"/>
                </a:cxn>
                <a:cxn ang="0">
                  <a:pos x="connsiteX26" y="connsiteY26"/>
                </a:cxn>
                <a:cxn ang="0">
                  <a:pos x="connsiteX27" y="connsiteY27"/>
                </a:cxn>
                <a:cxn ang="0">
                  <a:pos x="connsiteX28" y="connsiteY28"/>
                </a:cxn>
                <a:cxn ang="0">
                  <a:pos x="connsiteX29" y="connsiteY29"/>
                </a:cxn>
                <a:cxn ang="0">
                  <a:pos x="connsiteX30" y="connsiteY30"/>
                </a:cxn>
                <a:cxn ang="0">
                  <a:pos x="connsiteX31" y="connsiteY31"/>
                </a:cxn>
                <a:cxn ang="0">
                  <a:pos x="connsiteX32" y="connsiteY32"/>
                </a:cxn>
                <a:cxn ang="0">
                  <a:pos x="connsiteX33" y="connsiteY33"/>
                </a:cxn>
                <a:cxn ang="0">
                  <a:pos x="connsiteX34" y="connsiteY34"/>
                </a:cxn>
                <a:cxn ang="0">
                  <a:pos x="connsiteX35" y="connsiteY35"/>
                </a:cxn>
              </a:cxnLst>
              <a:rect l="l" t="t" r="r" b="b"/>
              <a:pathLst>
                <a:path w="762000" h="78200">
                  <a:moveTo>
                    <a:pt x="723900" y="12097"/>
                  </a:moveTo>
                  <a:cubicBezTo>
                    <a:pt x="705675" y="4850"/>
                    <a:pt x="686349" y="759"/>
                    <a:pt x="666750" y="0"/>
                  </a:cubicBezTo>
                  <a:cubicBezTo>
                    <a:pt x="647151" y="759"/>
                    <a:pt x="627825" y="4850"/>
                    <a:pt x="609600" y="12097"/>
                  </a:cubicBezTo>
                  <a:cubicBezTo>
                    <a:pt x="597467" y="17118"/>
                    <a:pt x="584600" y="20142"/>
                    <a:pt x="571500" y="21050"/>
                  </a:cubicBezTo>
                  <a:lnTo>
                    <a:pt x="571500" y="21050"/>
                  </a:lnTo>
                  <a:cubicBezTo>
                    <a:pt x="558400" y="20142"/>
                    <a:pt x="545533" y="17118"/>
                    <a:pt x="533400" y="12097"/>
                  </a:cubicBezTo>
                  <a:cubicBezTo>
                    <a:pt x="515175" y="4850"/>
                    <a:pt x="495849" y="759"/>
                    <a:pt x="476250" y="0"/>
                  </a:cubicBezTo>
                  <a:cubicBezTo>
                    <a:pt x="456651" y="759"/>
                    <a:pt x="437325" y="4850"/>
                    <a:pt x="419100" y="12097"/>
                  </a:cubicBezTo>
                  <a:cubicBezTo>
                    <a:pt x="406967" y="17118"/>
                    <a:pt x="394100" y="20142"/>
                    <a:pt x="381000" y="21050"/>
                  </a:cubicBezTo>
                  <a:cubicBezTo>
                    <a:pt x="367900" y="20142"/>
                    <a:pt x="355033" y="17118"/>
                    <a:pt x="342900" y="12097"/>
                  </a:cubicBezTo>
                  <a:cubicBezTo>
                    <a:pt x="324675" y="4850"/>
                    <a:pt x="305349" y="759"/>
                    <a:pt x="285750" y="0"/>
                  </a:cubicBezTo>
                  <a:cubicBezTo>
                    <a:pt x="266151" y="759"/>
                    <a:pt x="246825" y="4850"/>
                    <a:pt x="228600" y="12097"/>
                  </a:cubicBezTo>
                  <a:cubicBezTo>
                    <a:pt x="216466" y="17118"/>
                    <a:pt x="203600" y="20142"/>
                    <a:pt x="190500" y="21050"/>
                  </a:cubicBezTo>
                  <a:cubicBezTo>
                    <a:pt x="177400" y="20142"/>
                    <a:pt x="164534" y="17118"/>
                    <a:pt x="152400" y="12097"/>
                  </a:cubicBezTo>
                  <a:cubicBezTo>
                    <a:pt x="134175" y="4850"/>
                    <a:pt x="114849" y="759"/>
                    <a:pt x="95250" y="0"/>
                  </a:cubicBezTo>
                  <a:cubicBezTo>
                    <a:pt x="75651" y="759"/>
                    <a:pt x="56325" y="4850"/>
                    <a:pt x="38100" y="12097"/>
                  </a:cubicBezTo>
                  <a:cubicBezTo>
                    <a:pt x="25966" y="17118"/>
                    <a:pt x="13100" y="20142"/>
                    <a:pt x="0" y="21050"/>
                  </a:cubicBezTo>
                  <a:lnTo>
                    <a:pt x="0" y="78200"/>
                  </a:lnTo>
                  <a:cubicBezTo>
                    <a:pt x="19599" y="77441"/>
                    <a:pt x="38925" y="73350"/>
                    <a:pt x="57150" y="66104"/>
                  </a:cubicBezTo>
                  <a:cubicBezTo>
                    <a:pt x="69251" y="60888"/>
                    <a:pt x="82118" y="57670"/>
                    <a:pt x="95250" y="56578"/>
                  </a:cubicBezTo>
                  <a:cubicBezTo>
                    <a:pt x="108382" y="57670"/>
                    <a:pt x="121249" y="60888"/>
                    <a:pt x="133350" y="66104"/>
                  </a:cubicBezTo>
                  <a:cubicBezTo>
                    <a:pt x="151575" y="73350"/>
                    <a:pt x="170901" y="77441"/>
                    <a:pt x="190500" y="78200"/>
                  </a:cubicBezTo>
                  <a:cubicBezTo>
                    <a:pt x="210099" y="77441"/>
                    <a:pt x="229425" y="73350"/>
                    <a:pt x="247650" y="66104"/>
                  </a:cubicBezTo>
                  <a:cubicBezTo>
                    <a:pt x="259751" y="60888"/>
                    <a:pt x="272618" y="57670"/>
                    <a:pt x="285750" y="56578"/>
                  </a:cubicBezTo>
                  <a:cubicBezTo>
                    <a:pt x="298850" y="57487"/>
                    <a:pt x="311717" y="60510"/>
                    <a:pt x="323850" y="65532"/>
                  </a:cubicBezTo>
                  <a:cubicBezTo>
                    <a:pt x="342028" y="73018"/>
                    <a:pt x="361362" y="77304"/>
                    <a:pt x="381000" y="78200"/>
                  </a:cubicBezTo>
                  <a:cubicBezTo>
                    <a:pt x="400599" y="77441"/>
                    <a:pt x="419925" y="73350"/>
                    <a:pt x="438150" y="66104"/>
                  </a:cubicBezTo>
                  <a:cubicBezTo>
                    <a:pt x="450251" y="60888"/>
                    <a:pt x="463118" y="57671"/>
                    <a:pt x="476250" y="56578"/>
                  </a:cubicBezTo>
                  <a:cubicBezTo>
                    <a:pt x="489382" y="57671"/>
                    <a:pt x="502249" y="60888"/>
                    <a:pt x="514350" y="66104"/>
                  </a:cubicBezTo>
                  <a:cubicBezTo>
                    <a:pt x="532575" y="73350"/>
                    <a:pt x="551901" y="77441"/>
                    <a:pt x="571500" y="78200"/>
                  </a:cubicBezTo>
                  <a:cubicBezTo>
                    <a:pt x="591099" y="77441"/>
                    <a:pt x="610425" y="73350"/>
                    <a:pt x="628650" y="66104"/>
                  </a:cubicBezTo>
                  <a:cubicBezTo>
                    <a:pt x="640751" y="60888"/>
                    <a:pt x="653618" y="57671"/>
                    <a:pt x="666750" y="56578"/>
                  </a:cubicBezTo>
                  <a:cubicBezTo>
                    <a:pt x="679850" y="57487"/>
                    <a:pt x="692717" y="60510"/>
                    <a:pt x="704850" y="65532"/>
                  </a:cubicBezTo>
                  <a:cubicBezTo>
                    <a:pt x="723028" y="73018"/>
                    <a:pt x="742362" y="77304"/>
                    <a:pt x="762000" y="78200"/>
                  </a:cubicBezTo>
                  <a:lnTo>
                    <a:pt x="762000" y="21050"/>
                  </a:lnTo>
                  <a:cubicBezTo>
                    <a:pt x="748900" y="20142"/>
                    <a:pt x="736033" y="17118"/>
                    <a:pt x="723900" y="12097"/>
                  </a:cubicBezTo>
                  <a:close/>
                </a:path>
              </a:pathLst>
            </a:custGeom>
            <a:solidFill>
              <a:schemeClr val="accent1"/>
            </a:solidFill>
            <a:ln w="9525" cap="flat">
              <a:noFill/>
              <a:prstDash val="solid"/>
              <a:miter/>
            </a:ln>
          </xdr:spPr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endParaRPr lang="en-US"/>
            </a:p>
          </xdr:txBody>
        </xdr:sp>
      </xdr:grpSp>
      <xdr:sp macro="" textlink="">
        <xdr:nvSpPr>
          <xdr:cNvPr id="126" name="TextBox 18">
            <a:extLst>
              <a:ext uri="{FF2B5EF4-FFF2-40B4-BE49-F238E27FC236}">
                <a16:creationId xmlns:a16="http://schemas.microsoft.com/office/drawing/2014/main" id="{368E4E4F-09E0-135F-7787-B3523B3658A4}"/>
              </a:ext>
            </a:extLst>
          </xdr:cNvPr>
          <xdr:cNvSpPr txBox="1"/>
        </xdr:nvSpPr>
        <xdr:spPr>
          <a:xfrm>
            <a:off x="5904635" y="4133131"/>
            <a:ext cx="627098" cy="492442"/>
          </a:xfrm>
          <a:prstGeom prst="rect">
            <a:avLst/>
          </a:prstGeom>
          <a:noFill/>
          <a:ln>
            <a:noFill/>
          </a:ln>
        </xdr:spPr>
        <xdr:txBody>
          <a:bodyPr wrap="square" lIns="0" tIns="0" rIns="0" bIns="0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800"/>
              <a:t>Minimize Freshwater Eutrophication Potential</a:t>
            </a:r>
          </a:p>
        </xdr:txBody>
      </xdr:sp>
    </xdr:grpSp>
    <xdr:clientData/>
  </xdr:twoCellAnchor>
  <xdr:twoCellAnchor>
    <xdr:from>
      <xdr:col>7</xdr:col>
      <xdr:colOff>62337</xdr:colOff>
      <xdr:row>6</xdr:row>
      <xdr:rowOff>155629</xdr:rowOff>
    </xdr:from>
    <xdr:to>
      <xdr:col>9</xdr:col>
      <xdr:colOff>274793</xdr:colOff>
      <xdr:row>29</xdr:row>
      <xdr:rowOff>16564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5C573BB4-F2A1-5071-C208-D7875E93304B}"/>
            </a:ext>
          </a:extLst>
        </xdr:cNvPr>
        <xdr:cNvSpPr/>
      </xdr:nvSpPr>
      <xdr:spPr>
        <a:xfrm rot="35801">
          <a:off x="4596237" y="1241479"/>
          <a:ext cx="1507856" cy="4023360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  <a:ln>
          <a:noFill/>
        </a:ln>
        <a:scene3d>
          <a:camera prst="isometricBottomDown"/>
          <a:lightRig rig="threePt" dir="t"/>
        </a:scene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 editAs="oneCell">
    <xdr:from>
      <xdr:col>7</xdr:col>
      <xdr:colOff>481178</xdr:colOff>
      <xdr:row>15</xdr:row>
      <xdr:rowOff>104833</xdr:rowOff>
    </xdr:from>
    <xdr:to>
      <xdr:col>9</xdr:col>
      <xdr:colOff>5395</xdr:colOff>
      <xdr:row>19</xdr:row>
      <xdr:rowOff>59262</xdr:rowOff>
    </xdr:to>
    <xdr:pic>
      <xdr:nvPicPr>
        <xdr:cNvPr id="11" name="Picture 10" descr="A collection of icons of various business items&#10;&#10;Description automatically generated with medium confidence">
          <a:extLst>
            <a:ext uri="{FF2B5EF4-FFF2-40B4-BE49-F238E27FC236}">
              <a16:creationId xmlns:a16="http://schemas.microsoft.com/office/drawing/2014/main" id="{4DE68EA0-B01C-EB20-654B-A0649D29AC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69486" b="89686" l="21909" r="37182">
                      <a14:foregroundMark x1="25673" y1="78686" x2="32055" y2="84114"/>
                      <a14:foregroundMark x1="32055" y1="84114" x2="25109" y2="88229"/>
                      <a14:foregroundMark x1="25292" y1="85303" x2="25691" y2="78943"/>
                      <a14:foregroundMark x1="25109" y1="88229" x2="25253" y2="85936"/>
                      <a14:foregroundMark x1="25364" y1="71914" x2="27182" y2="70714"/>
                      <a14:foregroundMark x1="30255" y1="71000" x2="30909" y2="74029"/>
                      <a14:foregroundMark x1="32582" y1="84143" x2="36709" y2="83886"/>
                      <a14:foregroundMark x1="24296" y1="84600" x2="23982" y2="85914"/>
                      <a14:foregroundMark x1="25673" y1="78829" x2="24296" y2="84600"/>
                      <a14:foregroundMark x1="25673" y1="84743" x2="32691" y2="85514"/>
                      <a14:foregroundMark x1="32691" y1="85514" x2="32582" y2="86629"/>
                      <a14:foregroundMark x1="26509" y1="69629" x2="26891" y2="69514"/>
                      <a14:foregroundMark x1="37036" y1="82543" x2="37182" y2="82143"/>
                      <a14:backgroundMark x1="24145" y1="85000" x2="24636" y2="84600"/>
                      <a14:backgroundMark x1="25255" y1="85314" x2="25327" y2="85914"/>
                      <a14:backgroundMark x1="24309" y1="84600" x2="24309" y2="84600"/>
                      <a14:backgroundMark x1="24491" y1="84629" x2="24273" y2="84829"/>
                    </a14:backgroundRemoval>
                  </a14:imgEffect>
                </a14:imgLayer>
              </a14:imgProps>
            </a:ext>
          </a:extLst>
        </a:blip>
        <a:srcRect l="20081" t="67935" r="61300" b="7849"/>
        <a:stretch/>
      </xdr:blipFill>
      <xdr:spPr>
        <a:xfrm>
          <a:off x="5015078" y="2819458"/>
          <a:ext cx="819617" cy="678329"/>
        </a:xfrm>
        <a:prstGeom prst="rect">
          <a:avLst/>
        </a:prstGeom>
      </xdr:spPr>
    </xdr:pic>
    <xdr:clientData/>
  </xdr:twoCellAnchor>
  <xdr:twoCellAnchor>
    <xdr:from>
      <xdr:col>2</xdr:col>
      <xdr:colOff>97643</xdr:colOff>
      <xdr:row>1</xdr:row>
      <xdr:rowOff>25648</xdr:rowOff>
    </xdr:from>
    <xdr:to>
      <xdr:col>8</xdr:col>
      <xdr:colOff>422107</xdr:colOff>
      <xdr:row>26</xdr:row>
      <xdr:rowOff>1180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36F4A531-7277-AB11-769F-638FB94A684A}"/>
            </a:ext>
          </a:extLst>
        </xdr:cNvPr>
        <xdr:cNvGrpSpPr/>
      </xdr:nvGrpSpPr>
      <xdr:grpSpPr>
        <a:xfrm>
          <a:off x="1393043" y="206623"/>
          <a:ext cx="4210664" cy="4499907"/>
          <a:chOff x="5457944" y="208297"/>
          <a:chExt cx="4210664" cy="4499907"/>
        </a:xfrm>
      </xdr:grpSpPr>
      <xdr:sp macro="" textlink="">
        <xdr:nvSpPr>
          <xdr:cNvPr id="121" name="Rectangle 120">
            <a:extLst>
              <a:ext uri="{FF2B5EF4-FFF2-40B4-BE49-F238E27FC236}">
                <a16:creationId xmlns:a16="http://schemas.microsoft.com/office/drawing/2014/main" id="{A44FF515-541A-DC4A-A324-F35ED63AC3F8}"/>
              </a:ext>
            </a:extLst>
          </xdr:cNvPr>
          <xdr:cNvSpPr/>
        </xdr:nvSpPr>
        <xdr:spPr>
          <a:xfrm rot="35801">
            <a:off x="6814545" y="869949"/>
            <a:ext cx="2854063" cy="1016123"/>
          </a:xfrm>
          <a:prstGeom prst="rect">
            <a:avLst/>
          </a:prstGeom>
          <a:solidFill>
            <a:schemeClr val="tx2">
              <a:lumMod val="40000"/>
              <a:lumOff val="60000"/>
            </a:schemeClr>
          </a:solidFill>
          <a:ln>
            <a:noFill/>
          </a:ln>
          <a:scene3d>
            <a:camera prst="isometricBottomDown"/>
            <a:lightRig rig="threePt" dir="t"/>
          </a:scene3d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22" name="Rectangle 121">
            <a:extLst>
              <a:ext uri="{FF2B5EF4-FFF2-40B4-BE49-F238E27FC236}">
                <a16:creationId xmlns:a16="http://schemas.microsoft.com/office/drawing/2014/main" id="{C3A04600-2141-08DD-A7D5-FBFDD506AA21}"/>
              </a:ext>
            </a:extLst>
          </xdr:cNvPr>
          <xdr:cNvSpPr/>
        </xdr:nvSpPr>
        <xdr:spPr>
          <a:xfrm rot="35801">
            <a:off x="5457944" y="720178"/>
            <a:ext cx="2822895" cy="2920023"/>
          </a:xfrm>
          <a:prstGeom prst="rect">
            <a:avLst/>
          </a:prstGeom>
          <a:solidFill>
            <a:schemeClr val="accent5">
              <a:lumMod val="40000"/>
              <a:lumOff val="60000"/>
            </a:schemeClr>
          </a:solidFill>
          <a:ln>
            <a:noFill/>
          </a:ln>
          <a:scene3d>
            <a:camera prst="isometricBottomDown"/>
            <a:lightRig rig="threePt" dir="t"/>
          </a:scene3d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23" name="Rectangle 122">
            <a:extLst>
              <a:ext uri="{FF2B5EF4-FFF2-40B4-BE49-F238E27FC236}">
                <a16:creationId xmlns:a16="http://schemas.microsoft.com/office/drawing/2014/main" id="{52EDF60B-1B3E-DB53-12BE-F0ACC2CA9463}"/>
              </a:ext>
            </a:extLst>
          </xdr:cNvPr>
          <xdr:cNvSpPr/>
        </xdr:nvSpPr>
        <xdr:spPr>
          <a:xfrm rot="35801">
            <a:off x="8075418" y="780326"/>
            <a:ext cx="953080" cy="3927878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>
            <a:noFill/>
          </a:ln>
          <a:scene3d>
            <a:camera prst="isometricBottomDown"/>
            <a:lightRig rig="threePt" dir="t"/>
          </a:scene3d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24" name="Rectangle 123">
            <a:extLst>
              <a:ext uri="{FF2B5EF4-FFF2-40B4-BE49-F238E27FC236}">
                <a16:creationId xmlns:a16="http://schemas.microsoft.com/office/drawing/2014/main" id="{C6F92BE5-A640-6653-1B77-149B15C1A6D4}"/>
              </a:ext>
            </a:extLst>
          </xdr:cNvPr>
          <xdr:cNvSpPr/>
        </xdr:nvSpPr>
        <xdr:spPr>
          <a:xfrm>
            <a:off x="5658160" y="208297"/>
            <a:ext cx="3805588" cy="3932660"/>
          </a:xfrm>
          <a:prstGeom prst="rect">
            <a:avLst/>
          </a:prstGeom>
          <a:noFill/>
          <a:ln w="57150">
            <a:solidFill>
              <a:srgbClr val="002060"/>
            </a:solidFill>
          </a:ln>
          <a:scene3d>
            <a:camera prst="isometricBottomDown"/>
            <a:lightRig rig="threePt" dir="t"/>
          </a:scene3d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</xdr:grpSp>
    <xdr:clientData/>
  </xdr:twoCellAnchor>
  <xdr:twoCellAnchor>
    <xdr:from>
      <xdr:col>2</xdr:col>
      <xdr:colOff>407265</xdr:colOff>
      <xdr:row>4</xdr:row>
      <xdr:rowOff>61975</xdr:rowOff>
    </xdr:from>
    <xdr:to>
      <xdr:col>8</xdr:col>
      <xdr:colOff>632897</xdr:colOff>
      <xdr:row>19</xdr:row>
      <xdr:rowOff>139937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BE3EE1D0-2945-BC20-67CB-19EEEA53775F}"/>
            </a:ext>
          </a:extLst>
        </xdr:cNvPr>
        <xdr:cNvGrpSpPr/>
      </xdr:nvGrpSpPr>
      <xdr:grpSpPr>
        <a:xfrm>
          <a:off x="1702665" y="785875"/>
          <a:ext cx="4111832" cy="2792587"/>
          <a:chOff x="5767566" y="787549"/>
          <a:chExt cx="4111832" cy="2792587"/>
        </a:xfrm>
      </xdr:grpSpPr>
      <xdr:pic>
        <xdr:nvPicPr>
          <xdr:cNvPr id="110" name="Picture 109" descr="A group of isometric objects&#10;&#10;Description automatically generated">
            <a:extLst>
              <a:ext uri="{FF2B5EF4-FFF2-40B4-BE49-F238E27FC236}">
                <a16:creationId xmlns:a16="http://schemas.microsoft.com/office/drawing/2014/main" id="{6B81A44F-682A-E441-3E1E-19F97098276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>
            <a:extLst>
              <a:ext uri="{BEBA8EAE-BF5A-486C-A8C5-ECC9F3942E4B}">
                <a14:imgProps xmlns:a14="http://schemas.microsoft.com/office/drawing/2010/main">
                  <a14:imgLayer r:embed="rId8">
                    <a14:imgEffect>
                      <a14:backgroundRemoval t="65200" b="92200" l="6000" r="32089">
                        <a14:foregroundMark x1="23200" y1="68800" x2="31244" y2="65667"/>
                        <a14:foregroundMark x1="31244" y1="65667" x2="23400" y2="69067"/>
                        <a14:foregroundMark x1="23400" y1="69067" x2="22800" y2="67867"/>
                        <a14:foregroundMark x1="23044" y1="66711" x2="23622" y2="65200"/>
                        <a14:foregroundMark x1="30200" y1="66533" x2="29533" y2="65800"/>
                        <a14:foregroundMark x1="7022" y1="83289" x2="7022" y2="83889"/>
                        <a14:foregroundMark x1="6044" y1="84222" x2="6844" y2="85044"/>
                        <a14:foregroundMark x1="17089" y1="90556" x2="18533" y2="91089"/>
                        <a14:foregroundMark x1="19556" y1="92156" x2="19800" y2="92222"/>
                        <a14:foregroundMark x1="31156" y1="83556" x2="31467" y2="84311"/>
                        <a14:foregroundMark x1="23511" y1="65333" x2="32089" y2="65822"/>
                        <a14:foregroundMark x1="32089" y1="65822" x2="28667" y2="66844"/>
                        <a14:foregroundMark x1="23889" y1="65311" x2="29489" y2="65356"/>
                        <a14:foregroundMark x1="24000" y1="65200" x2="25444" y2="65556"/>
                        <a14:foregroundMark x1="25356" y1="65400" x2="24000" y2="65467"/>
                        <a14:foregroundMark x1="26133" y1="65556" x2="28400" y2="65356"/>
                      </a14:backgroundRemoval>
                    </a14:imgEffect>
                  </a14:imgLayer>
                </a14:imgProps>
              </a:ext>
            </a:extLst>
          </a:blip>
          <a:srcRect l="4127" t="63210" r="66957" b="6040"/>
          <a:stretch/>
        </xdr:blipFill>
        <xdr:spPr>
          <a:xfrm>
            <a:off x="7317118" y="787549"/>
            <a:ext cx="457110" cy="486092"/>
          </a:xfrm>
          <a:prstGeom prst="rect">
            <a:avLst/>
          </a:prstGeom>
        </xdr:spPr>
      </xdr:pic>
      <xdr:pic>
        <xdr:nvPicPr>
          <xdr:cNvPr id="111" name="Picture 110">
            <a:extLst>
              <a:ext uri="{FF2B5EF4-FFF2-40B4-BE49-F238E27FC236}">
                <a16:creationId xmlns:a16="http://schemas.microsoft.com/office/drawing/2014/main" id="{929EF11F-B917-142A-18EF-60B3D940DBF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>
            <a:extLst>
              <a:ext uri="{BEBA8EAE-BF5A-486C-A8C5-ECC9F3942E4B}">
                <a14:imgProps xmlns:a14="http://schemas.microsoft.com/office/drawing/2010/main">
                  <a14:imgLayer r:embed="rId10">
                    <a14:imgEffect>
                      <a14:backgroundRemoval t="32333" b="52089" l="26400" r="52822">
                        <a14:foregroundMark x1="30222" y1="46111" x2="28089" y2="46378"/>
                        <a14:foregroundMark x1="35156" y1="51200" x2="42000" y2="49844"/>
                        <a14:foregroundMark x1="42000" y1="49844" x2="37889" y2="51178"/>
                        <a14:foregroundMark x1="47356" y1="46067" x2="50889" y2="44356"/>
                        <a14:foregroundMark x1="46089" y1="32667" x2="45533" y2="32667"/>
                        <a14:foregroundMark x1="40289" y1="32933" x2="36733" y2="32756"/>
                        <a14:foregroundMark x1="30200" y1="45822" x2="27400" y2="46222"/>
                        <a14:foregroundMark x1="36800" y1="52000" x2="38067" y2="52133"/>
                        <a14:foregroundMark x1="26667" y1="45444" x2="26444" y2="45822"/>
                        <a14:foregroundMark x1="51578" y1="43600" x2="51644" y2="44022"/>
                        <a14:foregroundMark x1="52689" y1="44156" x2="52844" y2="44533"/>
                        <a14:foregroundMark x1="36800" y1="32933" x2="40289" y2="32844"/>
                        <a14:foregroundMark x1="36644" y1="32667" x2="37222" y2="32333"/>
                      </a14:backgroundRemoval>
                    </a14:imgEffect>
                  </a14:imgLayer>
                </a14:imgProps>
              </a:ext>
            </a:extLst>
          </a:blip>
          <a:srcRect l="25081" t="30337" r="45286" b="46452"/>
          <a:stretch/>
        </xdr:blipFill>
        <xdr:spPr>
          <a:xfrm>
            <a:off x="7805672" y="1135812"/>
            <a:ext cx="604781" cy="473721"/>
          </a:xfrm>
          <a:prstGeom prst="rect">
            <a:avLst/>
          </a:prstGeom>
        </xdr:spPr>
      </xdr:pic>
      <xdr:pic>
        <xdr:nvPicPr>
          <xdr:cNvPr id="112" name="Picture 111" descr="A collection of icons of various business items&#10;&#10;Description automatically generated with medium confidence">
            <a:extLst>
              <a:ext uri="{FF2B5EF4-FFF2-40B4-BE49-F238E27FC236}">
                <a16:creationId xmlns:a16="http://schemas.microsoft.com/office/drawing/2014/main" id="{82414109-7085-69D0-B8B5-B9E336BB46E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ackgroundRemoval t="69486" b="89686" l="21909" r="37182">
                        <a14:foregroundMark x1="25673" y1="78686" x2="32055" y2="84114"/>
                        <a14:foregroundMark x1="32055" y1="84114" x2="25109" y2="88229"/>
                        <a14:foregroundMark x1="25292" y1="85303" x2="25691" y2="78943"/>
                        <a14:foregroundMark x1="25109" y1="88229" x2="25253" y2="85936"/>
                        <a14:foregroundMark x1="25364" y1="71914" x2="27182" y2="70714"/>
                        <a14:foregroundMark x1="30255" y1="71000" x2="30909" y2="74029"/>
                        <a14:foregroundMark x1="32582" y1="84143" x2="36709" y2="83886"/>
                        <a14:foregroundMark x1="24296" y1="84600" x2="23982" y2="85914"/>
                        <a14:foregroundMark x1="25673" y1="78829" x2="24296" y2="84600"/>
                        <a14:foregroundMark x1="25673" y1="84743" x2="32691" y2="85514"/>
                        <a14:foregroundMark x1="32691" y1="85514" x2="32582" y2="86629"/>
                        <a14:foregroundMark x1="26509" y1="69629" x2="26891" y2="69514"/>
                        <a14:foregroundMark x1="37036" y1="82543" x2="37182" y2="82143"/>
                        <a14:backgroundMark x1="24145" y1="85000" x2="24636" y2="84600"/>
                        <a14:backgroundMark x1="25255" y1="85314" x2="25327" y2="85914"/>
                        <a14:backgroundMark x1="24309" y1="84600" x2="24309" y2="84600"/>
                        <a14:backgroundMark x1="24491" y1="84629" x2="24273" y2="84829"/>
                      </a14:backgroundRemoval>
                    </a14:imgEffect>
                  </a14:imgLayer>
                </a14:imgProps>
              </a:ext>
            </a:extLst>
          </a:blip>
          <a:srcRect l="20081" t="67935" r="61300" b="7849"/>
          <a:stretch/>
        </xdr:blipFill>
        <xdr:spPr>
          <a:xfrm>
            <a:off x="8334751" y="1437728"/>
            <a:ext cx="631631" cy="522749"/>
          </a:xfrm>
          <a:prstGeom prst="rect">
            <a:avLst/>
          </a:prstGeom>
        </xdr:spPr>
      </xdr:pic>
      <xdr:pic>
        <xdr:nvPicPr>
          <xdr:cNvPr id="113" name="Picture 112" descr="A set of different squares with plants and tractors&#10;&#10;Description automatically generated with medium confidence">
            <a:extLst>
              <a:ext uri="{FF2B5EF4-FFF2-40B4-BE49-F238E27FC236}">
                <a16:creationId xmlns:a16="http://schemas.microsoft.com/office/drawing/2014/main" id="{EE6B020E-9EFE-41D7-B6DA-E692950F080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40957" b="59065" l="5217" r="27617">
                        <a14:foregroundMark x1="16117" y1="57130" x2="16117" y2="57130"/>
                        <a14:foregroundMark x1="14783" y1="41696" x2="15950" y2="42348"/>
                        <a14:foregroundMark x1="17117" y1="56696" x2="17450" y2="56261"/>
                        <a14:foregroundMark x1="14497" y1="57661" x2="16550" y2="57891"/>
                        <a14:foregroundMark x1="5233" y1="48630" x2="5250" y2="50565"/>
                        <a14:foregroundMark x1="15950" y1="59000" x2="16000" y2="59065"/>
                        <a14:foregroundMark x1="15500" y1="41022" x2="16233" y2="40957"/>
                        <a14:backgroundMark x1="6283" y1="47109" x2="6767" y2="46761"/>
                        <a14:backgroundMark x1="27183" y1="47870" x2="27550" y2="47587"/>
                        <a14:backgroundMark x1="13667" y1="57804" x2="14033" y2="58196"/>
                      </a14:backgroundRemoval>
                    </a14:imgEffect>
                  </a14:imgLayer>
                </a14:imgProps>
              </a:ext>
            </a:extLst>
          </a:blip>
          <a:srcRect l="4106" t="38875" r="71446" b="40256"/>
          <a:stretch/>
        </xdr:blipFill>
        <xdr:spPr>
          <a:xfrm>
            <a:off x="8209455" y="1969462"/>
            <a:ext cx="609989" cy="399201"/>
          </a:xfrm>
          <a:prstGeom prst="rect">
            <a:avLst/>
          </a:prstGeom>
        </xdr:spPr>
      </xdr:pic>
      <xdr:pic>
        <xdr:nvPicPr>
          <xdr:cNvPr id="114" name="Picture 113" descr="A group of buildings with buildings and roads&#10;&#10;Description automatically generated with medium confidence">
            <a:extLst>
              <a:ext uri="{FF2B5EF4-FFF2-40B4-BE49-F238E27FC236}">
                <a16:creationId xmlns:a16="http://schemas.microsoft.com/office/drawing/2014/main" id="{A1DD0843-EAAB-65B0-85F0-E2798B5312B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3">
            <a:extLst>
              <a:ext uri="{BEBA8EAE-BF5A-486C-A8C5-ECC9F3942E4B}">
                <a14:imgProps xmlns:a14="http://schemas.microsoft.com/office/drawing/2010/main">
                  <a14:imgLayer r:embed="rId14">
                    <a14:imgEffect>
                      <a14:backgroundRemoval t="9725" b="45750" l="51796" r="95191">
                        <a14:foregroundMark x1="76048" y1="20375" x2="77077" y2="19775"/>
                        <a14:foregroundMark x1="86022" y1="14675" x2="88698" y2="16950"/>
                        <a14:foregroundMark x1="91392" y1="23250" x2="95191" y2="28100"/>
                        <a14:foregroundMark x1="95191" y1="28100" x2="93918" y2="30150"/>
                        <a14:foregroundMark x1="71052" y1="45175" x2="74588" y2="45750"/>
                        <a14:foregroundMark x1="57092" y1="22725" x2="52414" y2="26100"/>
                        <a14:foregroundMark x1="52414" y1="26100" x2="54435" y2="32550"/>
                        <a14:foregroundMark x1="54435" y1="32550" x2="55651" y2="25250"/>
                        <a14:foregroundMark x1="55651" y1="25250" x2="54098" y2="31900"/>
                        <a14:foregroundMark x1="54098" y1="31900" x2="54659" y2="27075"/>
                        <a14:foregroundMark x1="52171" y1="25925" x2="51815" y2="28300"/>
                        <a14:foregroundMark x1="65513" y1="11750" x2="65887" y2="12000"/>
                        <a14:foregroundMark x1="66336" y1="9725" x2="66336" y2="10600"/>
                        <a14:foregroundMark x1="69948" y1="12725" x2="73054" y2="11725"/>
                        <a14:foregroundMark x1="71819" y1="14300" x2="71295" y2="14625"/>
                        <a14:foregroundMark x1="83982" y1="13050" x2="85367" y2="14550"/>
                        <a14:foregroundMark x1="88492" y1="16525" x2="89184" y2="17125"/>
                      </a14:backgroundRemoval>
                    </a14:imgEffect>
                  </a14:imgLayer>
                </a14:imgProps>
              </a:ext>
            </a:extLst>
          </a:blip>
          <a:srcRect l="50642" t="7223" r="3790" b="50577"/>
          <a:stretch/>
        </xdr:blipFill>
        <xdr:spPr>
          <a:xfrm>
            <a:off x="5767566" y="1297467"/>
            <a:ext cx="1824844" cy="1264935"/>
          </a:xfrm>
          <a:prstGeom prst="rect">
            <a:avLst/>
          </a:prstGeom>
        </xdr:spPr>
      </xdr:pic>
      <xdr:pic>
        <xdr:nvPicPr>
          <xdr:cNvPr id="115" name="Picture 114" descr="A group of isometric objects&#10;&#10;Description automatically generated">
            <a:extLst>
              <a:ext uri="{FF2B5EF4-FFF2-40B4-BE49-F238E27FC236}">
                <a16:creationId xmlns:a16="http://schemas.microsoft.com/office/drawing/2014/main" id="{5FA3ABEE-3FB1-8743-AD7D-C79925C00FA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>
            <a:extLst>
              <a:ext uri="{BEBA8EAE-BF5A-486C-A8C5-ECC9F3942E4B}">
                <a14:imgProps xmlns:a14="http://schemas.microsoft.com/office/drawing/2010/main">
                  <a14:imgLayer r:embed="rId8">
                    <a14:imgEffect>
                      <a14:backgroundRemoval t="14943" b="26810" l="50031" r="62602"/>
                    </a14:imgEffect>
                  </a14:imgLayer>
                </a14:imgProps>
              </a:ext>
            </a:extLst>
          </a:blip>
          <a:srcRect l="48460" t="13460" r="35827" b="71707"/>
          <a:stretch/>
        </xdr:blipFill>
        <xdr:spPr>
          <a:xfrm>
            <a:off x="7680428" y="2205115"/>
            <a:ext cx="514349" cy="485547"/>
          </a:xfrm>
          <a:prstGeom prst="rect">
            <a:avLst/>
          </a:prstGeom>
        </xdr:spPr>
      </xdr:pic>
      <xdr:pic>
        <xdr:nvPicPr>
          <xdr:cNvPr id="116" name="Picture 115" descr="A group of objects with water&#10;&#10;Description automatically generated">
            <a:extLst>
              <a:ext uri="{FF2B5EF4-FFF2-40B4-BE49-F238E27FC236}">
                <a16:creationId xmlns:a16="http://schemas.microsoft.com/office/drawing/2014/main" id="{ED93A495-3072-3B94-CD80-4789A4C2C1B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>
            <a:extLst>
              <a:ext uri="{BEBA8EAE-BF5A-486C-A8C5-ECC9F3942E4B}">
                <a14:imgProps xmlns:a14="http://schemas.microsoft.com/office/drawing/2010/main">
                  <a14:imgLayer r:embed="rId17">
                    <a14:imgEffect>
                      <a14:backgroundRemoval t="57550" b="74433" l="6100" r="14650">
                        <a14:foregroundMark x1="7617" y1="58683" x2="6650" y2="65833"/>
                        <a14:foregroundMark x1="6650" y1="65833" x2="10817" y2="72767"/>
                        <a14:foregroundMark x1="10817" y1="72767" x2="14650" y2="66150"/>
                        <a14:foregroundMark x1="14650" y1="66150" x2="14517" y2="58850"/>
                        <a14:foregroundMark x1="14517" y1="58850" x2="7483" y2="58650"/>
                        <a14:foregroundMark x1="7483" y1="58650" x2="7433" y2="58767"/>
                        <a14:foregroundMark x1="14333" y1="59233" x2="7133" y2="58483"/>
                        <a14:foregroundMark x1="7133" y1="58483" x2="6100" y2="66450"/>
                        <a14:foregroundMark x1="6100" y1="66450" x2="7100" y2="59333"/>
                        <a14:foregroundMark x1="7100" y1="59333" x2="8917" y2="58733"/>
                      </a14:backgroundRemoval>
                    </a14:imgEffect>
                  </a14:imgLayer>
                </a14:imgProps>
              </a:ext>
            </a:extLst>
          </a:blip>
          <a:srcRect l="5625" t="55440" r="84344" b="23449"/>
          <a:stretch/>
        </xdr:blipFill>
        <xdr:spPr>
          <a:xfrm>
            <a:off x="7298108" y="2504869"/>
            <a:ext cx="235340" cy="495300"/>
          </a:xfrm>
          <a:prstGeom prst="rect">
            <a:avLst/>
          </a:prstGeom>
        </xdr:spPr>
      </xdr:pic>
      <xdr:pic>
        <xdr:nvPicPr>
          <xdr:cNvPr id="117" name="Picture 116" descr="A set of different weather icons&#10;&#10;Description automatically generated">
            <a:extLst>
              <a:ext uri="{FF2B5EF4-FFF2-40B4-BE49-F238E27FC236}">
                <a16:creationId xmlns:a16="http://schemas.microsoft.com/office/drawing/2014/main" id="{DEB44AE0-EAF3-1C2D-3F30-8515736B26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>
            <a:duotone>
              <a:schemeClr val="accent3">
                <a:shade val="45000"/>
                <a:satMod val="135000"/>
              </a:schemeClr>
              <a:prstClr val="white"/>
            </a:duotone>
            <a:extLst>
              <a:ext uri="{BEBA8EAE-BF5A-486C-A8C5-ECC9F3942E4B}">
                <a14:imgProps xmlns:a14="http://schemas.microsoft.com/office/drawing/2010/main">
                  <a14:imgLayer r:embed="rId19">
                    <a14:imgEffect>
                      <a14:backgroundRemoval t="35622" b="45829" l="74527" r="92719">
                        <a14:foregroundMark x1="76045" y1="38531" x2="75187" y2="38713"/>
                        <a14:foregroundMark x1="83150" y1="44987" x2="86054" y2="43260"/>
                        <a14:foregroundMark x1="91971" y1="41532" x2="91641" y2="41305"/>
                        <a14:foregroundMark x1="84976" y1="36599" x2="82864" y2="37304"/>
                        <a14:foregroundMark x1="75297" y1="38418" x2="74593" y2="38600"/>
                        <a14:foregroundMark x1="84426" y1="35713" x2="82820" y2="35644"/>
                        <a14:foregroundMark x1="91861" y1="41259" x2="91905" y2="43214"/>
                        <a14:foregroundMark x1="83634" y1="45829" x2="85724" y2="43533"/>
                        <a14:foregroundMark x1="92059" y1="43760" x2="92719" y2="42760"/>
                        <a14:foregroundMark x1="75341" y1="37804" x2="74813" y2="38145"/>
                      </a14:backgroundRemoval>
                    </a14:imgEffect>
                  </a14:imgLayer>
                </a14:imgProps>
              </a:ext>
            </a:extLst>
          </a:blip>
          <a:srcRect l="73880" t="34504" r="5974" b="53365"/>
          <a:stretch/>
        </xdr:blipFill>
        <xdr:spPr>
          <a:xfrm>
            <a:off x="6596340" y="2860625"/>
            <a:ext cx="581512" cy="338819"/>
          </a:xfrm>
          <a:prstGeom prst="rect">
            <a:avLst/>
          </a:prstGeom>
        </xdr:spPr>
      </xdr:pic>
      <xdr:pic>
        <xdr:nvPicPr>
          <xdr:cNvPr id="118" name="Picture 117" descr="A collection of different objects&#10;&#10;Description automatically generated">
            <a:extLst>
              <a:ext uri="{FF2B5EF4-FFF2-40B4-BE49-F238E27FC236}">
                <a16:creationId xmlns:a16="http://schemas.microsoft.com/office/drawing/2014/main" id="{7FBC32BB-222E-E179-734B-43E7C55947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0">
            <a:extLst>
              <a:ext uri="{BEBA8EAE-BF5A-486C-A8C5-ECC9F3942E4B}">
                <a14:imgProps xmlns:a14="http://schemas.microsoft.com/office/drawing/2010/main">
                  <a14:imgLayer r:embed="rId21">
                    <a14:imgEffect>
                      <a14:backgroundRemoval t="28667" b="43222" l="76267" r="94689">
                        <a14:foregroundMark x1="76356" y1="31956" x2="76422" y2="34644"/>
                        <a14:foregroundMark x1="82044" y1="28689" x2="82378" y2="28689"/>
                        <a14:foregroundMark x1="84667" y1="43133" x2="87356" y2="42911"/>
                        <a14:foregroundMark x1="76267" y1="31911" x2="76533" y2="32533"/>
                        <a14:foregroundMark x1="84756" y1="43222" x2="85289" y2="43133"/>
                      </a14:backgroundRemoval>
                    </a14:imgEffect>
                  </a14:imgLayer>
                </a14:imgProps>
              </a:ext>
            </a:extLst>
          </a:blip>
          <a:srcRect l="73968" t="26854" r="3001" b="54966"/>
          <a:stretch/>
        </xdr:blipFill>
        <xdr:spPr>
          <a:xfrm>
            <a:off x="7271456" y="3156320"/>
            <a:ext cx="542888" cy="423816"/>
          </a:xfrm>
          <a:prstGeom prst="rect">
            <a:avLst/>
          </a:prstGeom>
        </xdr:spPr>
      </xdr:pic>
      <xdr:pic>
        <xdr:nvPicPr>
          <xdr:cNvPr id="119" name="Picture 118" descr="A set of different squares with plants and tractors&#10;&#10;Description automatically generated with medium confidence">
            <a:extLst>
              <a:ext uri="{FF2B5EF4-FFF2-40B4-BE49-F238E27FC236}">
                <a16:creationId xmlns:a16="http://schemas.microsoft.com/office/drawing/2014/main" id="{D5551B2C-9A97-3BB5-FF39-BD5C1710A9B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2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35000" b="56391" l="50867" r="71367">
                        <a14:foregroundMark x1="51517" y1="42239" x2="64533" y2="49848"/>
                        <a14:foregroundMark x1="64533" y1="49848" x2="70050" y2="43848"/>
                        <a14:foregroundMark x1="70050" y1="43848" x2="71367" y2="43217"/>
                        <a14:foregroundMark x1="50967" y1="43022" x2="50867" y2="43804"/>
                        <a14:foregroundMark x1="59817" y1="56130" x2="60517" y2="56130"/>
                        <a14:foregroundMark x1="59567" y1="56391" x2="59767" y2="56261"/>
                      </a14:backgroundRemoval>
                    </a14:imgEffect>
                  </a14:imgLayer>
                </a14:imgProps>
              </a:ext>
            </a:extLst>
          </a:blip>
          <a:srcRect l="49213" t="32343" r="26887" b="41048"/>
          <a:stretch/>
        </xdr:blipFill>
        <xdr:spPr>
          <a:xfrm>
            <a:off x="8714646" y="2402275"/>
            <a:ext cx="457642" cy="386313"/>
          </a:xfrm>
          <a:prstGeom prst="rect">
            <a:avLst/>
          </a:prstGeom>
        </xdr:spPr>
      </xdr:pic>
      <xdr:pic>
        <xdr:nvPicPr>
          <xdr:cNvPr id="120" name="Picture 119" descr="A group of isometric objects&#10;&#10;Description automatically generated">
            <a:extLst>
              <a:ext uri="{FF2B5EF4-FFF2-40B4-BE49-F238E27FC236}">
                <a16:creationId xmlns:a16="http://schemas.microsoft.com/office/drawing/2014/main" id="{E0BF8365-21C5-09E2-367A-BB1BDD3465F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3">
            <a:extLst>
              <a:ext uri="{BEBA8EAE-BF5A-486C-A8C5-ECC9F3942E4B}">
                <a14:imgProps xmlns:a14="http://schemas.microsoft.com/office/drawing/2010/main">
                  <a14:imgLayer r:embed="rId8">
                    <a14:imgEffect>
                      <a14:backgroundRemoval t="5644" b="32756" l="5711" r="31689">
                        <a14:foregroundMark x1="12000" y1="16222" x2="11800" y2="25200"/>
                        <a14:foregroundMark x1="11800" y1="25200" x2="11089" y2="15044"/>
                        <a14:foregroundMark x1="11089" y1="15044" x2="10222" y2="23889"/>
                        <a14:foregroundMark x1="10222" y1="23889" x2="13378" y2="32133"/>
                        <a14:foregroundMark x1="13378" y1="32133" x2="16667" y2="32756"/>
                        <a14:foregroundMark x1="30600" y1="27022" x2="31733" y2="25556"/>
                        <a14:foregroundMark x1="8467" y1="25422" x2="7600" y2="27022"/>
                        <a14:foregroundMark x1="6933" y1="26622" x2="5733" y2="26622"/>
                        <a14:foregroundMark x1="21333" y1="28356" x2="26400" y2="20667"/>
                        <a14:foregroundMark x1="26400" y1="20667" x2="22067" y2="28222"/>
                        <a14:foregroundMark x1="17867" y1="24089" x2="17667" y2="24889"/>
                        <a14:foregroundMark x1="23667" y1="18622" x2="22533" y2="17556"/>
                        <a14:foregroundMark x1="25600" y1="20089" x2="20800" y2="27956"/>
                        <a14:foregroundMark x1="20800" y1="27956" x2="25467" y2="20178"/>
                        <a14:foregroundMark x1="25467" y1="20178" x2="25000" y2="21289"/>
                        <a14:foregroundMark x1="20067" y1="22622" x2="19400" y2="24756"/>
                        <a14:foregroundMark x1="19867" y1="10889" x2="27289" y2="5644"/>
                        <a14:foregroundMark x1="27289" y1="5644" x2="19000" y2="7422"/>
                        <a14:foregroundMark x1="24267" y1="12622" x2="25600" y2="11756"/>
                        <a14:foregroundMark x1="24533" y1="14222" x2="19022" y2="21956"/>
                        <a14:foregroundMark x1="19022" y1="21956" x2="24667" y2="23689"/>
                        <a14:foregroundMark x1="22400" y1="28022" x2="25933" y2="19911"/>
                        <a14:foregroundMark x1="25933" y1="19911" x2="23000" y2="27689"/>
                        <a14:foregroundMark x1="23067" y1="15422" x2="24867" y2="24800"/>
                        <a14:foregroundMark x1="24867" y1="24800" x2="19200" y2="15978"/>
                        <a14:foregroundMark x1="19200" y1="15978" x2="17800" y2="18956"/>
                        <a14:foregroundMark x1="17733" y1="18222" x2="19400" y2="8689"/>
                        <a14:foregroundMark x1="25933" y1="7089" x2="17356" y2="10556"/>
                        <a14:foregroundMark x1="17356" y1="10556" x2="17289" y2="19600"/>
                        <a14:foregroundMark x1="17289" y1="19600" x2="18400" y2="8156"/>
                        <a14:foregroundMark x1="27600" y1="9956" x2="24400" y2="10489"/>
                        <a14:foregroundMark x1="23867" y1="20356" x2="25333" y2="26222"/>
                        <a14:foregroundMark x1="23000" y1="20822" x2="26267" y2="22822"/>
                        <a14:foregroundMark x1="23867" y1="20289" x2="26533" y2="23956"/>
                        <a14:foregroundMark x1="26267" y1="6222" x2="19400" y2="7156"/>
                        <a14:foregroundMark x1="14267" y1="11889" x2="15533" y2="12422"/>
                        <a14:foregroundMark x1="23933" y1="20822" x2="26400" y2="21489"/>
                        <a14:foregroundMark x1="24733" y1="11222" x2="28667" y2="9422"/>
                        <a14:foregroundMark x1="29667" y1="6356" x2="20111" y2="6289"/>
                        <a14:foregroundMark x1="20111" y1="6289" x2="25000" y2="5956"/>
                        <a14:foregroundMark x1="23800" y1="12156" x2="26467" y2="9756"/>
                        <a14:foregroundMark x1="15533" y1="12422" x2="14933" y2="11956"/>
                        <a14:foregroundMark x1="11400" y1="14222" x2="14200" y2="12489"/>
                      </a14:backgroundRemoval>
                    </a14:imgEffect>
                  </a14:imgLayer>
                </a14:imgProps>
              </a:ext>
            </a:extLst>
          </a:blip>
          <a:srcRect l="4933" t="3667" r="66000" b="65733"/>
          <a:stretch/>
        </xdr:blipFill>
        <xdr:spPr>
          <a:xfrm>
            <a:off x="9343133" y="1853591"/>
            <a:ext cx="536265" cy="558325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25036</xdr:colOff>
      <xdr:row>2</xdr:row>
      <xdr:rowOff>90148</xdr:rowOff>
    </xdr:from>
    <xdr:to>
      <xdr:col>10</xdr:col>
      <xdr:colOff>192676</xdr:colOff>
      <xdr:row>24</xdr:row>
      <xdr:rowOff>132058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B6BAA18-9FB3-178C-0CF0-47358F4273C3}"/>
            </a:ext>
          </a:extLst>
        </xdr:cNvPr>
        <xdr:cNvSpPr/>
      </xdr:nvSpPr>
      <xdr:spPr>
        <a:xfrm>
          <a:off x="1320436" y="452098"/>
          <a:ext cx="5349240" cy="4023360"/>
        </a:xfrm>
        <a:prstGeom prst="rect">
          <a:avLst/>
        </a:prstGeom>
        <a:noFill/>
        <a:ln w="57150">
          <a:solidFill>
            <a:srgbClr val="C00000"/>
          </a:solidFill>
        </a:ln>
        <a:scene3d>
          <a:camera prst="isometricBottomDown"/>
          <a:lightRig rig="threePt" dir="t"/>
        </a:scene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  <a:p>
          <a:pPr algn="ctr"/>
          <a:endParaRPr lang="en-US"/>
        </a:p>
      </xdr:txBody>
    </xdr:sp>
    <xdr:clientData/>
  </xdr:twoCellAnchor>
  <xdr:twoCellAnchor>
    <xdr:from>
      <xdr:col>4</xdr:col>
      <xdr:colOff>389857</xdr:colOff>
      <xdr:row>4</xdr:row>
      <xdr:rowOff>144265</xdr:rowOff>
    </xdr:from>
    <xdr:to>
      <xdr:col>4</xdr:col>
      <xdr:colOff>632506</xdr:colOff>
      <xdr:row>6</xdr:row>
      <xdr:rowOff>28536</xdr:rowOff>
    </xdr:to>
    <xdr:sp macro="" textlink="">
      <xdr:nvSpPr>
        <xdr:cNvPr id="15" name="TextBox 10">
          <a:extLst>
            <a:ext uri="{FF2B5EF4-FFF2-40B4-BE49-F238E27FC236}">
              <a16:creationId xmlns:a16="http://schemas.microsoft.com/office/drawing/2014/main" id="{A75CEE4A-CB5D-4C06-4FD7-65C0C0BE8160}"/>
            </a:ext>
          </a:extLst>
        </xdr:cNvPr>
        <xdr:cNvSpPr txBox="1"/>
      </xdr:nvSpPr>
      <xdr:spPr>
        <a:xfrm>
          <a:off x="2980657" y="868165"/>
          <a:ext cx="242649" cy="246221"/>
        </a:xfrm>
        <a:prstGeom prst="rect">
          <a:avLst/>
        </a:prstGeom>
        <a:noFill/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 b="1"/>
            <a:t>A</a:t>
          </a:r>
        </a:p>
      </xdr:txBody>
    </xdr:sp>
    <xdr:clientData/>
  </xdr:twoCellAnchor>
  <xdr:twoCellAnchor>
    <xdr:from>
      <xdr:col>6</xdr:col>
      <xdr:colOff>306592</xdr:colOff>
      <xdr:row>5</xdr:row>
      <xdr:rowOff>162466</xdr:rowOff>
    </xdr:from>
    <xdr:to>
      <xdr:col>6</xdr:col>
      <xdr:colOff>549241</xdr:colOff>
      <xdr:row>7</xdr:row>
      <xdr:rowOff>46737</xdr:rowOff>
    </xdr:to>
    <xdr:sp macro="" textlink="">
      <xdr:nvSpPr>
        <xdr:cNvPr id="16" name="TextBox 28">
          <a:extLst>
            <a:ext uri="{FF2B5EF4-FFF2-40B4-BE49-F238E27FC236}">
              <a16:creationId xmlns:a16="http://schemas.microsoft.com/office/drawing/2014/main" id="{F188BEEA-BBB8-07D5-7AB0-5C67CB3804FA}"/>
            </a:ext>
          </a:extLst>
        </xdr:cNvPr>
        <xdr:cNvSpPr txBox="1"/>
      </xdr:nvSpPr>
      <xdr:spPr>
        <a:xfrm>
          <a:off x="4192792" y="1067341"/>
          <a:ext cx="242649" cy="246221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/>
            <a:t>A2</a:t>
          </a:r>
        </a:p>
      </xdr:txBody>
    </xdr:sp>
    <xdr:clientData/>
  </xdr:twoCellAnchor>
  <xdr:twoCellAnchor>
    <xdr:from>
      <xdr:col>7</xdr:col>
      <xdr:colOff>225791</xdr:colOff>
      <xdr:row>7</xdr:row>
      <xdr:rowOff>145207</xdr:rowOff>
    </xdr:from>
    <xdr:to>
      <xdr:col>7</xdr:col>
      <xdr:colOff>468440</xdr:colOff>
      <xdr:row>9</xdr:row>
      <xdr:rowOff>29478</xdr:rowOff>
    </xdr:to>
    <xdr:sp macro="" textlink="">
      <xdr:nvSpPr>
        <xdr:cNvPr id="17" name="TextBox 37">
          <a:extLst>
            <a:ext uri="{FF2B5EF4-FFF2-40B4-BE49-F238E27FC236}">
              <a16:creationId xmlns:a16="http://schemas.microsoft.com/office/drawing/2014/main" id="{1F97BCC4-4B6F-FEAD-7692-396CF3C47D89}"/>
            </a:ext>
          </a:extLst>
        </xdr:cNvPr>
        <xdr:cNvSpPr txBox="1"/>
      </xdr:nvSpPr>
      <xdr:spPr>
        <a:xfrm>
          <a:off x="4759691" y="1412032"/>
          <a:ext cx="242649" cy="246221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/>
            <a:t>A3</a:t>
          </a:r>
        </a:p>
      </xdr:txBody>
    </xdr:sp>
    <xdr:clientData/>
  </xdr:twoCellAnchor>
  <xdr:twoCellAnchor>
    <xdr:from>
      <xdr:col>1</xdr:col>
      <xdr:colOff>593070</xdr:colOff>
      <xdr:row>10</xdr:row>
      <xdr:rowOff>51653</xdr:rowOff>
    </xdr:from>
    <xdr:to>
      <xdr:col>2</xdr:col>
      <xdr:colOff>188019</xdr:colOff>
      <xdr:row>11</xdr:row>
      <xdr:rowOff>116899</xdr:rowOff>
    </xdr:to>
    <xdr:sp macro="" textlink="">
      <xdr:nvSpPr>
        <xdr:cNvPr id="18" name="TextBox 52">
          <a:extLst>
            <a:ext uri="{FF2B5EF4-FFF2-40B4-BE49-F238E27FC236}">
              <a16:creationId xmlns:a16="http://schemas.microsoft.com/office/drawing/2014/main" id="{3274A01B-8F91-CAA2-7B89-0B72BCBDEF34}"/>
            </a:ext>
          </a:extLst>
        </xdr:cNvPr>
        <xdr:cNvSpPr txBox="1"/>
      </xdr:nvSpPr>
      <xdr:spPr>
        <a:xfrm>
          <a:off x="1240770" y="1861403"/>
          <a:ext cx="242649" cy="246221"/>
        </a:xfrm>
        <a:prstGeom prst="rect">
          <a:avLst/>
        </a:prstGeom>
        <a:noFill/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 b="1"/>
            <a:t>D</a:t>
          </a:r>
        </a:p>
      </xdr:txBody>
    </xdr:sp>
    <xdr:clientData/>
  </xdr:twoCellAnchor>
  <xdr:twoCellAnchor>
    <xdr:from>
      <xdr:col>1</xdr:col>
      <xdr:colOff>24203</xdr:colOff>
      <xdr:row>13</xdr:row>
      <xdr:rowOff>5542</xdr:rowOff>
    </xdr:from>
    <xdr:to>
      <xdr:col>3</xdr:col>
      <xdr:colOff>456870</xdr:colOff>
      <xdr:row>14</xdr:row>
      <xdr:rowOff>101566</xdr:rowOff>
    </xdr:to>
    <xdr:sp macro="" textlink="">
      <xdr:nvSpPr>
        <xdr:cNvPr id="19" name="TextBox 54">
          <a:extLst>
            <a:ext uri="{FF2B5EF4-FFF2-40B4-BE49-F238E27FC236}">
              <a16:creationId xmlns:a16="http://schemas.microsoft.com/office/drawing/2014/main" id="{C97540D5-93DC-224A-FA47-BA8A2F1A9883}"/>
            </a:ext>
          </a:extLst>
        </xdr:cNvPr>
        <xdr:cNvSpPr txBox="1"/>
      </xdr:nvSpPr>
      <xdr:spPr>
        <a:xfrm>
          <a:off x="671903" y="2358217"/>
          <a:ext cx="1728067" cy="276999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Attributional LCA</a:t>
          </a:r>
          <a:endParaRPr lang="en-US" sz="1600"/>
        </a:p>
      </xdr:txBody>
    </xdr:sp>
    <xdr:clientData/>
  </xdr:twoCellAnchor>
  <xdr:twoCellAnchor>
    <xdr:from>
      <xdr:col>5</xdr:col>
      <xdr:colOff>16881</xdr:colOff>
      <xdr:row>20</xdr:row>
      <xdr:rowOff>40404</xdr:rowOff>
    </xdr:from>
    <xdr:to>
      <xdr:col>7</xdr:col>
      <xdr:colOff>449548</xdr:colOff>
      <xdr:row>23</xdr:row>
      <xdr:rowOff>51477</xdr:rowOff>
    </xdr:to>
    <xdr:sp macro="" textlink="">
      <xdr:nvSpPr>
        <xdr:cNvPr id="20" name="TextBox 59">
          <a:extLst>
            <a:ext uri="{FF2B5EF4-FFF2-40B4-BE49-F238E27FC236}">
              <a16:creationId xmlns:a16="http://schemas.microsoft.com/office/drawing/2014/main" id="{852EFF0C-892D-29F4-407F-58D2F32902C8}"/>
            </a:ext>
          </a:extLst>
        </xdr:cNvPr>
        <xdr:cNvSpPr txBox="1"/>
      </xdr:nvSpPr>
      <xdr:spPr>
        <a:xfrm>
          <a:off x="3255381" y="3659904"/>
          <a:ext cx="1728067" cy="553998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Consequential LCA</a:t>
          </a:r>
          <a:endParaRPr lang="en-US" sz="1600"/>
        </a:p>
      </xdr:txBody>
    </xdr:sp>
    <xdr:clientData/>
  </xdr:twoCellAnchor>
  <xdr:twoCellAnchor>
    <xdr:from>
      <xdr:col>6</xdr:col>
      <xdr:colOff>259011</xdr:colOff>
      <xdr:row>10</xdr:row>
      <xdr:rowOff>32229</xdr:rowOff>
    </xdr:from>
    <xdr:to>
      <xdr:col>6</xdr:col>
      <xdr:colOff>501660</xdr:colOff>
      <xdr:row>11</xdr:row>
      <xdr:rowOff>97475</xdr:rowOff>
    </xdr:to>
    <xdr:sp macro="" textlink="">
      <xdr:nvSpPr>
        <xdr:cNvPr id="21" name="TextBox 60">
          <a:extLst>
            <a:ext uri="{FF2B5EF4-FFF2-40B4-BE49-F238E27FC236}">
              <a16:creationId xmlns:a16="http://schemas.microsoft.com/office/drawing/2014/main" id="{5796FFF9-FD14-1E1D-99B5-E782D0B38B63}"/>
            </a:ext>
          </a:extLst>
        </xdr:cNvPr>
        <xdr:cNvSpPr txBox="1"/>
      </xdr:nvSpPr>
      <xdr:spPr>
        <a:xfrm>
          <a:off x="4145211" y="1841979"/>
          <a:ext cx="242649" cy="246221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/>
            <a:t>D1</a:t>
          </a:r>
        </a:p>
      </xdr:txBody>
    </xdr:sp>
    <xdr:clientData/>
  </xdr:twoCellAnchor>
  <xdr:twoCellAnchor>
    <xdr:from>
      <xdr:col>5</xdr:col>
      <xdr:colOff>456946</xdr:colOff>
      <xdr:row>11</xdr:row>
      <xdr:rowOff>91320</xdr:rowOff>
    </xdr:from>
    <xdr:to>
      <xdr:col>6</xdr:col>
      <xdr:colOff>51895</xdr:colOff>
      <xdr:row>12</xdr:row>
      <xdr:rowOff>156566</xdr:rowOff>
    </xdr:to>
    <xdr:sp macro="" textlink="">
      <xdr:nvSpPr>
        <xdr:cNvPr id="22" name="TextBox 61">
          <a:extLst>
            <a:ext uri="{FF2B5EF4-FFF2-40B4-BE49-F238E27FC236}">
              <a16:creationId xmlns:a16="http://schemas.microsoft.com/office/drawing/2014/main" id="{E6E6520D-79C6-3BF2-8FCD-F06BBFE56D29}"/>
            </a:ext>
          </a:extLst>
        </xdr:cNvPr>
        <xdr:cNvSpPr txBox="1"/>
      </xdr:nvSpPr>
      <xdr:spPr>
        <a:xfrm>
          <a:off x="3695446" y="2082045"/>
          <a:ext cx="242649" cy="246221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/>
            <a:t>D2</a:t>
          </a:r>
        </a:p>
      </xdr:txBody>
    </xdr:sp>
    <xdr:clientData/>
  </xdr:twoCellAnchor>
  <xdr:twoCellAnchor>
    <xdr:from>
      <xdr:col>4</xdr:col>
      <xdr:colOff>584890</xdr:colOff>
      <xdr:row>12</xdr:row>
      <xdr:rowOff>177259</xdr:rowOff>
    </xdr:from>
    <xdr:to>
      <xdr:col>5</xdr:col>
      <xdr:colOff>179839</xdr:colOff>
      <xdr:row>14</xdr:row>
      <xdr:rowOff>61530</xdr:rowOff>
    </xdr:to>
    <xdr:sp macro="" textlink="">
      <xdr:nvSpPr>
        <xdr:cNvPr id="23" name="TextBox 63">
          <a:extLst>
            <a:ext uri="{FF2B5EF4-FFF2-40B4-BE49-F238E27FC236}">
              <a16:creationId xmlns:a16="http://schemas.microsoft.com/office/drawing/2014/main" id="{1D4F705F-2D48-B3B5-D84F-0361F426CAF3}"/>
            </a:ext>
          </a:extLst>
        </xdr:cNvPr>
        <xdr:cNvSpPr txBox="1"/>
      </xdr:nvSpPr>
      <xdr:spPr>
        <a:xfrm>
          <a:off x="3175690" y="2348959"/>
          <a:ext cx="242649" cy="246221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/>
            <a:t>D3</a:t>
          </a:r>
        </a:p>
      </xdr:txBody>
    </xdr:sp>
    <xdr:clientData/>
  </xdr:twoCellAnchor>
  <xdr:twoCellAnchor>
    <xdr:from>
      <xdr:col>5</xdr:col>
      <xdr:colOff>442587</xdr:colOff>
      <xdr:row>4</xdr:row>
      <xdr:rowOff>50060</xdr:rowOff>
    </xdr:from>
    <xdr:to>
      <xdr:col>6</xdr:col>
      <xdr:colOff>37536</xdr:colOff>
      <xdr:row>5</xdr:row>
      <xdr:rowOff>115306</xdr:rowOff>
    </xdr:to>
    <xdr:sp macro="" textlink="">
      <xdr:nvSpPr>
        <xdr:cNvPr id="24" name="TextBox 64">
          <a:extLst>
            <a:ext uri="{FF2B5EF4-FFF2-40B4-BE49-F238E27FC236}">
              <a16:creationId xmlns:a16="http://schemas.microsoft.com/office/drawing/2014/main" id="{9ED304B2-387C-6977-FDB4-A0DF9AB49B70}"/>
            </a:ext>
          </a:extLst>
        </xdr:cNvPr>
        <xdr:cNvSpPr txBox="1"/>
      </xdr:nvSpPr>
      <xdr:spPr>
        <a:xfrm>
          <a:off x="3681087" y="773960"/>
          <a:ext cx="242649" cy="246221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/>
            <a:t>A1</a:t>
          </a:r>
        </a:p>
      </xdr:txBody>
    </xdr:sp>
    <xdr:clientData/>
  </xdr:twoCellAnchor>
  <xdr:twoCellAnchor>
    <xdr:from>
      <xdr:col>4</xdr:col>
      <xdr:colOff>223332</xdr:colOff>
      <xdr:row>0</xdr:row>
      <xdr:rowOff>151488</xdr:rowOff>
    </xdr:from>
    <xdr:to>
      <xdr:col>4</xdr:col>
      <xdr:colOff>465981</xdr:colOff>
      <xdr:row>2</xdr:row>
      <xdr:rowOff>35759</xdr:rowOff>
    </xdr:to>
    <xdr:sp macro="" textlink="">
      <xdr:nvSpPr>
        <xdr:cNvPr id="25" name="TextBox 65">
          <a:extLst>
            <a:ext uri="{FF2B5EF4-FFF2-40B4-BE49-F238E27FC236}">
              <a16:creationId xmlns:a16="http://schemas.microsoft.com/office/drawing/2014/main" id="{34A31F8A-DA18-0DB4-F751-7FE716162ACD}"/>
            </a:ext>
          </a:extLst>
        </xdr:cNvPr>
        <xdr:cNvSpPr txBox="1"/>
      </xdr:nvSpPr>
      <xdr:spPr>
        <a:xfrm>
          <a:off x="2814132" y="151488"/>
          <a:ext cx="242649" cy="246221"/>
        </a:xfrm>
        <a:prstGeom prst="rect">
          <a:avLst/>
        </a:prstGeom>
        <a:noFill/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 b="1"/>
            <a:t>B</a:t>
          </a:r>
        </a:p>
      </xdr:txBody>
    </xdr:sp>
    <xdr:clientData/>
  </xdr:twoCellAnchor>
  <xdr:twoCellAnchor>
    <xdr:from>
      <xdr:col>6</xdr:col>
      <xdr:colOff>144219</xdr:colOff>
      <xdr:row>1</xdr:row>
      <xdr:rowOff>39275</xdr:rowOff>
    </xdr:from>
    <xdr:to>
      <xdr:col>9</xdr:col>
      <xdr:colOff>312673</xdr:colOff>
      <xdr:row>8</xdr:row>
      <xdr:rowOff>14311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D1F26924-49C6-E5FA-CB06-36CCDF081769}"/>
            </a:ext>
          </a:extLst>
        </xdr:cNvPr>
        <xdr:cNvGrpSpPr/>
      </xdr:nvGrpSpPr>
      <xdr:grpSpPr>
        <a:xfrm>
          <a:off x="4030419" y="220250"/>
          <a:ext cx="2111554" cy="1241861"/>
          <a:chOff x="8095320" y="221924"/>
          <a:chExt cx="2111554" cy="1241861"/>
        </a:xfrm>
      </xdr:grpSpPr>
      <xdr:grpSp>
        <xdr:nvGrpSpPr>
          <xdr:cNvPr id="104" name="Group 103">
            <a:extLst>
              <a:ext uri="{FF2B5EF4-FFF2-40B4-BE49-F238E27FC236}">
                <a16:creationId xmlns:a16="http://schemas.microsoft.com/office/drawing/2014/main" id="{A8B56C70-BC88-451F-2557-8AE2667F975C}"/>
              </a:ext>
            </a:extLst>
          </xdr:cNvPr>
          <xdr:cNvGrpSpPr/>
        </xdr:nvGrpSpPr>
        <xdr:grpSpPr>
          <a:xfrm>
            <a:off x="8095320" y="221924"/>
            <a:ext cx="2111554" cy="1241861"/>
            <a:chOff x="8095320" y="221924"/>
            <a:chExt cx="2111554" cy="1241861"/>
          </a:xfrm>
        </xdr:grpSpPr>
        <xdr:sp macro="" textlink="">
          <xdr:nvSpPr>
            <xdr:cNvPr id="107" name="Rectangle: Rounded Corners 106">
              <a:extLst>
                <a:ext uri="{FF2B5EF4-FFF2-40B4-BE49-F238E27FC236}">
                  <a16:creationId xmlns:a16="http://schemas.microsoft.com/office/drawing/2014/main" id="{4B37E83F-A9BD-B619-920E-CDEB546995BD}"/>
                </a:ext>
              </a:extLst>
            </xdr:cNvPr>
            <xdr:cNvSpPr/>
          </xdr:nvSpPr>
          <xdr:spPr>
            <a:xfrm>
              <a:off x="8095320" y="467152"/>
              <a:ext cx="2111554" cy="941257"/>
            </a:xfrm>
            <a:prstGeom prst="roundRect">
              <a:avLst/>
            </a:prstGeom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scene3d>
              <a:camera prst="isometricBottomDown"/>
              <a:lightRig rig="threePt" dir="t"/>
            </a:scene3d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en-US"/>
            </a:p>
          </xdr:txBody>
        </xdr:sp>
        <xdr:pic>
          <xdr:nvPicPr>
            <xdr:cNvPr id="108" name="Picture 107" descr="A collection of objects with animals&#10;&#10;Description automatically generated with medium confidence">
              <a:extLst>
                <a:ext uri="{FF2B5EF4-FFF2-40B4-BE49-F238E27FC236}">
                  <a16:creationId xmlns:a16="http://schemas.microsoft.com/office/drawing/2014/main" id="{104EB22A-AFA4-AF44-38F2-256A8A36F8C4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4">
              <a:extLst>
                <a:ext uri="{BEBA8EAE-BF5A-486C-A8C5-ECC9F3942E4B}">
                  <a14:imgProps xmlns:a14="http://schemas.microsoft.com/office/drawing/2010/main">
                    <a14:imgLayer r:embed="rId25">
                      <a14:imgEffect>
                        <a14:backgroundRemoval t="28181" b="70899" l="64036" r="91727">
                          <a14:foregroundMark x1="74439" y1="32413" x2="71529" y2="42482"/>
                          <a14:foregroundMark x1="71529" y1="42482" x2="72176" y2="31546"/>
                          <a14:foregroundMark x1="72176" y1="31546" x2="73659" y2="30810"/>
                          <a14:foregroundMark x1="83264" y1="34148" x2="83473" y2="36803"/>
                          <a14:foregroundMark x1="74021" y1="34858" x2="73983" y2="47135"/>
                          <a14:foregroundMark x1="73983" y1="47135" x2="74591" y2="35279"/>
                          <a14:foregroundMark x1="74591" y1="35279" x2="74078" y2="34727"/>
                          <a14:foregroundMark x1="73488" y1="30967" x2="71719" y2="28233"/>
                          <a14:foregroundMark x1="73241" y1="30521" x2="72290" y2="28575"/>
                          <a14:foregroundMark x1="91099" y1="42455" x2="91727" y2="53312"/>
                          <a14:foregroundMark x1="91727" y1="53312" x2="90053" y2="60857"/>
                          <a14:foregroundMark x1="83054" y1="34437" x2="82750" y2="35515"/>
                          <a14:foregroundMark x1="89388" y1="51630" x2="78319" y2="51604"/>
                          <a14:foregroundMark x1="78319" y1="51604" x2="81057" y2="62671"/>
                          <a14:foregroundMark x1="81057" y1="62671" x2="88437" y2="54180"/>
                          <a14:foregroundMark x1="88437" y1="54180" x2="79878" y2="52261"/>
                          <a14:foregroundMark x1="79878" y1="52261" x2="88342" y2="53417"/>
                          <a14:foregroundMark x1="88342" y1="53417" x2="77444" y2="54811"/>
                          <a14:foregroundMark x1="77444" y1="54811" x2="85888" y2="53339"/>
                          <a14:foregroundMark x1="85888" y1="53339" x2="74762" y2="53864"/>
                          <a14:foregroundMark x1="74762" y1="53864" x2="83701" y2="59884"/>
                          <a14:foregroundMark x1="83701" y1="59884" x2="76303" y2="55284"/>
                          <a14:foregroundMark x1="76303" y1="55284" x2="84880" y2="57072"/>
                          <a14:foregroundMark x1="84880" y1="57072" x2="87657" y2="61725"/>
                          <a14:foregroundMark x1="80715" y1="60436" x2="74021" y2="54653"/>
                          <a14:foregroundMark x1="74021" y1="54653" x2="75694" y2="57045"/>
                          <a14:foregroundMark x1="73659" y1="55731" x2="73602" y2="56230"/>
                          <a14:foregroundMark x1="65443" y1="50105" x2="64093" y2="60936"/>
                          <a14:foregroundMark x1="64093" y1="60936" x2="71149" y2="63328"/>
                          <a14:foregroundMark x1="66965" y1="55810" x2="76455" y2="55731"/>
                          <a14:foregroundMark x1="76455" y1="55731" x2="81989" y2="64800"/>
                          <a14:foregroundMark x1="81989" y1="64800" x2="74933" y2="70268"/>
                          <a14:foregroundMark x1="74933" y1="70268" x2="68981" y2="63091"/>
                          <a14:foregroundMark x1="68981" y1="63091" x2="78946" y2="62171"/>
                          <a14:foregroundMark x1="78946" y1="62171" x2="70654" y2="63460"/>
                          <a14:foregroundMark x1="70654" y1="63460" x2="78965" y2="68060"/>
                          <a14:foregroundMark x1="78965" y1="68060" x2="74971" y2="57755"/>
                          <a14:foregroundMark x1="74971" y1="57755" x2="74667" y2="68638"/>
                          <a14:foregroundMark x1="74667" y1="68638" x2="73983" y2="39800"/>
                          <a14:foregroundMark x1="73983" y1="39800" x2="72556" y2="42376"/>
                          <a14:foregroundMark x1="72024" y1="42666" x2="72138" y2="48002"/>
                          <a14:foregroundMark x1="80240" y1="67140" x2="80449" y2="67429"/>
                          <a14:foregroundMark x1="80087" y1="68086" x2="80544" y2="67797"/>
                          <a14:foregroundMark x1="74857" y1="70110" x2="75276" y2="70321"/>
                          <a14:foregroundMark x1="80030" y1="67639" x2="80506" y2="67797"/>
                          <a14:foregroundMark x1="74591" y1="59280" x2="66736" y2="55889"/>
                          <a14:foregroundMark x1="66736" y1="55889" x2="67326" y2="60726"/>
                          <a14:foregroundMark x1="64302" y1="62671" x2="64036" y2="62014"/>
                          <a14:foregroundMark x1="80297" y1="68165" x2="80392" y2="70899"/>
                        </a14:backgroundRemoval>
                      </a14:imgEffect>
                    </a14:imgLayer>
                  </a14:imgProps>
                </a:ext>
              </a:extLst>
            </a:blip>
            <a:srcRect l="62470" t="27065" r="5678" b="27539"/>
            <a:stretch/>
          </xdr:blipFill>
          <xdr:spPr>
            <a:xfrm>
              <a:off x="8395272" y="221924"/>
              <a:ext cx="665122" cy="685810"/>
            </a:xfrm>
            <a:prstGeom prst="rect">
              <a:avLst/>
            </a:prstGeom>
          </xdr:spPr>
        </xdr:pic>
        <xdr:pic>
          <xdr:nvPicPr>
            <xdr:cNvPr id="109" name="Picture 108" descr="A group of buildings with buildings and roads&#10;&#10;Description automatically generated with medium confidence">
              <a:extLst>
                <a:ext uri="{FF2B5EF4-FFF2-40B4-BE49-F238E27FC236}">
                  <a16:creationId xmlns:a16="http://schemas.microsoft.com/office/drawing/2014/main" id="{F2EE39A6-B557-E1C3-FBE4-9E3FDE4806E5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6">
              <a:extLst>
                <a:ext uri="{BEBA8EAE-BF5A-486C-A8C5-ECC9F3942E4B}">
                  <a14:imgProps xmlns:a14="http://schemas.microsoft.com/office/drawing/2010/main">
                    <a14:imgLayer r:embed="rId14">
                      <a14:imgEffect>
                        <a14:backgroundRemoval t="9375" b="46225" l="5352" r="48709">
                          <a14:foregroundMark x1="8234" y1="33025" x2="5352" y2="26475"/>
                          <a14:foregroundMark x1="5352" y1="26475" x2="12425" y2="21500"/>
                          <a14:foregroundMark x1="12425" y1="21500" x2="8439" y2="29175"/>
                          <a14:foregroundMark x1="8439" y1="29175" x2="8645" y2="33100"/>
                          <a14:foregroundMark x1="12313" y1="24300" x2="17665" y2="23475"/>
                          <a14:foregroundMark x1="17665" y1="23475" x2="13155" y2="18375"/>
                          <a14:foregroundMark x1="13155" y1="18375" x2="13024" y2="24600"/>
                          <a14:foregroundMark x1="22530" y1="12100" x2="23073" y2="12100"/>
                          <a14:foregroundMark x1="23746" y1="44250" x2="28948" y2="46225"/>
                          <a14:foregroundMark x1="28948" y1="46225" x2="25954" y2="45975"/>
                          <a14:foregroundMark x1="44873" y1="33600" x2="48634" y2="27875"/>
                          <a14:foregroundMark x1="48634" y1="27875" x2="43918" y2="23350"/>
                          <a14:foregroundMark x1="43918" y1="23350" x2="44611" y2="30375"/>
                          <a14:foregroundMark x1="44611" y1="30375" x2="45528" y2="27750"/>
                          <a14:foregroundMark x1="46033" y1="32250" x2="48709" y2="26100"/>
                          <a14:foregroundMark x1="48709" y1="26100" x2="48447" y2="29025"/>
                          <a14:foregroundMark x1="27395" y1="33250" x2="42496" y2="21300"/>
                          <a14:foregroundMark x1="42496" y1="21300" x2="42047" y2="22200"/>
                          <a14:foregroundMark x1="25655" y1="12250" x2="20977" y2="8750"/>
                          <a14:foregroundMark x1="20977" y1="8750" x2="25618" y2="13000"/>
                          <a14:foregroundMark x1="25618" y1="13000" x2="20996" y2="9375"/>
                          <a14:foregroundMark x1="20996" y1="9375" x2="19798" y2="11250"/>
                          <a14:foregroundMark x1="13604" y1="19600" x2="10853" y2="21925"/>
                          <a14:foregroundMark x1="25823" y1="34750" x2="35292" y2="32025"/>
                          <a14:foregroundMark x1="35292" y1="32025" x2="40176" y2="27900"/>
                          <a14:foregroundMark x1="40176" y1="27900" x2="43713" y2="21725"/>
                          <a14:foregroundMark x1="43713" y1="21725" x2="35647" y2="23725"/>
                          <a14:foregroundMark x1="35647" y1="23725" x2="25618" y2="33975"/>
                          <a14:foregroundMark x1="25618" y1="33975" x2="26272" y2="35200"/>
                          <a14:foregroundMark x1="35011" y1="26800" x2="43451" y2="24150"/>
                          <a14:foregroundMark x1="43451" y1="24150" x2="38155" y2="21400"/>
                          <a14:foregroundMark x1="38155" y1="21400" x2="35385" y2="26475"/>
                          <a14:foregroundMark x1="40251" y1="22300" x2="42253" y2="20600"/>
                          <a14:foregroundMark x1="12893" y1="18750" x2="12519" y2="19650"/>
                          <a14:foregroundMark x1="13099" y1="19150" x2="12350" y2="19875"/>
                          <a14:foregroundMark x1="12350" y1="19650" x2="12481" y2="19375"/>
                        </a14:backgroundRemoval>
                      </a14:imgEffect>
                    </a14:imgLayer>
                  </a14:imgProps>
                </a:ext>
              </a:extLst>
            </a:blip>
            <a:srcRect l="3619" t="7535" r="50265" b="51021"/>
            <a:stretch/>
          </xdr:blipFill>
          <xdr:spPr>
            <a:xfrm>
              <a:off x="9047574" y="803565"/>
              <a:ext cx="981481" cy="660220"/>
            </a:xfrm>
            <a:prstGeom prst="rect">
              <a:avLst/>
            </a:prstGeom>
          </xdr:spPr>
        </xdr:pic>
      </xdr:grpSp>
      <xdr:cxnSp macro="">
        <xdr:nvCxnSpPr>
          <xdr:cNvPr id="105" name="Straight Arrow Connector 104">
            <a:extLst>
              <a:ext uri="{FF2B5EF4-FFF2-40B4-BE49-F238E27FC236}">
                <a16:creationId xmlns:a16="http://schemas.microsoft.com/office/drawing/2014/main" id="{7F0DA675-9F14-287C-A47C-2B4A4A1A394C}"/>
              </a:ext>
            </a:extLst>
          </xdr:cNvPr>
          <xdr:cNvCxnSpPr>
            <a:cxnSpLocks/>
          </xdr:cNvCxnSpPr>
        </xdr:nvCxnSpPr>
        <xdr:spPr>
          <a:xfrm>
            <a:off x="9019515" y="774117"/>
            <a:ext cx="220441" cy="180480"/>
          </a:xfrm>
          <a:prstGeom prst="straightConnector1">
            <a:avLst/>
          </a:prstGeom>
          <a:ln w="28575">
            <a:solidFill>
              <a:schemeClr val="tx1">
                <a:lumMod val="75000"/>
                <a:lumOff val="25000"/>
              </a:schemeClr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6" name="TextBox 66">
            <a:extLst>
              <a:ext uri="{FF2B5EF4-FFF2-40B4-BE49-F238E27FC236}">
                <a16:creationId xmlns:a16="http://schemas.microsoft.com/office/drawing/2014/main" id="{CF6141C9-D21B-5160-10D0-B91B6F651339}"/>
              </a:ext>
            </a:extLst>
          </xdr:cNvPr>
          <xdr:cNvSpPr txBox="1"/>
        </xdr:nvSpPr>
        <xdr:spPr>
          <a:xfrm>
            <a:off x="9119227" y="595630"/>
            <a:ext cx="242649" cy="246221"/>
          </a:xfrm>
          <a:prstGeom prst="rect">
            <a:avLst/>
          </a:prstGeom>
          <a:noFill/>
        </xdr:spPr>
        <xdr:txBody>
          <a:bodyPr wrap="square" lIns="0" tIns="0" rIns="0" bIns="0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600" b="1"/>
              <a:t>C</a:t>
            </a:r>
          </a:p>
        </xdr:txBody>
      </xdr:sp>
    </xdr:grpSp>
    <xdr:clientData/>
  </xdr:twoCellAnchor>
  <xdr:twoCellAnchor>
    <xdr:from>
      <xdr:col>4</xdr:col>
      <xdr:colOff>74802</xdr:colOff>
      <xdr:row>14</xdr:row>
      <xdr:rowOff>166573</xdr:rowOff>
    </xdr:from>
    <xdr:to>
      <xdr:col>4</xdr:col>
      <xdr:colOff>317451</xdr:colOff>
      <xdr:row>16</xdr:row>
      <xdr:rowOff>50844</xdr:rowOff>
    </xdr:to>
    <xdr:sp macro="" textlink="">
      <xdr:nvSpPr>
        <xdr:cNvPr id="27" name="TextBox 67">
          <a:extLst>
            <a:ext uri="{FF2B5EF4-FFF2-40B4-BE49-F238E27FC236}">
              <a16:creationId xmlns:a16="http://schemas.microsoft.com/office/drawing/2014/main" id="{2CE3491B-00D9-171F-B07E-4CA5F4D9725C}"/>
            </a:ext>
          </a:extLst>
        </xdr:cNvPr>
        <xdr:cNvSpPr txBox="1"/>
      </xdr:nvSpPr>
      <xdr:spPr>
        <a:xfrm>
          <a:off x="2665602" y="2700223"/>
          <a:ext cx="242649" cy="246221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/>
            <a:t>D4</a:t>
          </a:r>
        </a:p>
      </xdr:txBody>
    </xdr:sp>
    <xdr:clientData/>
  </xdr:twoCellAnchor>
  <xdr:twoCellAnchor>
    <xdr:from>
      <xdr:col>8</xdr:col>
      <xdr:colOff>489443</xdr:colOff>
      <xdr:row>10</xdr:row>
      <xdr:rowOff>167739</xdr:rowOff>
    </xdr:from>
    <xdr:to>
      <xdr:col>9</xdr:col>
      <xdr:colOff>84392</xdr:colOff>
      <xdr:row>12</xdr:row>
      <xdr:rowOff>52010</xdr:rowOff>
    </xdr:to>
    <xdr:sp macro="" textlink="">
      <xdr:nvSpPr>
        <xdr:cNvPr id="28" name="TextBox 68">
          <a:extLst>
            <a:ext uri="{FF2B5EF4-FFF2-40B4-BE49-F238E27FC236}">
              <a16:creationId xmlns:a16="http://schemas.microsoft.com/office/drawing/2014/main" id="{49C64F72-7039-BCBF-5FDC-4D0F35425F26}"/>
            </a:ext>
          </a:extLst>
        </xdr:cNvPr>
        <xdr:cNvSpPr txBox="1"/>
      </xdr:nvSpPr>
      <xdr:spPr>
        <a:xfrm>
          <a:off x="5671043" y="1977489"/>
          <a:ext cx="242649" cy="246221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/>
            <a:t>E1</a:t>
          </a:r>
        </a:p>
      </xdr:txBody>
    </xdr:sp>
    <xdr:clientData/>
  </xdr:twoCellAnchor>
  <xdr:twoCellAnchor>
    <xdr:from>
      <xdr:col>7</xdr:col>
      <xdr:colOff>504217</xdr:colOff>
      <xdr:row>12</xdr:row>
      <xdr:rowOff>180817</xdr:rowOff>
    </xdr:from>
    <xdr:to>
      <xdr:col>8</xdr:col>
      <xdr:colOff>99166</xdr:colOff>
      <xdr:row>14</xdr:row>
      <xdr:rowOff>65088</xdr:rowOff>
    </xdr:to>
    <xdr:sp macro="" textlink="">
      <xdr:nvSpPr>
        <xdr:cNvPr id="29" name="TextBox 69">
          <a:extLst>
            <a:ext uri="{FF2B5EF4-FFF2-40B4-BE49-F238E27FC236}">
              <a16:creationId xmlns:a16="http://schemas.microsoft.com/office/drawing/2014/main" id="{1C69F8F2-6D57-8C9E-4FE1-0C803B1E03EF}"/>
            </a:ext>
          </a:extLst>
        </xdr:cNvPr>
        <xdr:cNvSpPr txBox="1"/>
      </xdr:nvSpPr>
      <xdr:spPr>
        <a:xfrm>
          <a:off x="5038117" y="2352517"/>
          <a:ext cx="242649" cy="246221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/>
            <a:t>E2</a:t>
          </a:r>
        </a:p>
      </xdr:txBody>
    </xdr:sp>
    <xdr:clientData/>
  </xdr:twoCellAnchor>
  <xdr:twoCellAnchor>
    <xdr:from>
      <xdr:col>6</xdr:col>
      <xdr:colOff>489300</xdr:colOff>
      <xdr:row>15</xdr:row>
      <xdr:rowOff>43686</xdr:rowOff>
    </xdr:from>
    <xdr:to>
      <xdr:col>7</xdr:col>
      <xdr:colOff>84249</xdr:colOff>
      <xdr:row>16</xdr:row>
      <xdr:rowOff>108932</xdr:rowOff>
    </xdr:to>
    <xdr:sp macro="" textlink="">
      <xdr:nvSpPr>
        <xdr:cNvPr id="30" name="TextBox 70">
          <a:extLst>
            <a:ext uri="{FF2B5EF4-FFF2-40B4-BE49-F238E27FC236}">
              <a16:creationId xmlns:a16="http://schemas.microsoft.com/office/drawing/2014/main" id="{CA8F490D-B2B6-A866-3188-BD1CC9614C00}"/>
            </a:ext>
          </a:extLst>
        </xdr:cNvPr>
        <xdr:cNvSpPr txBox="1"/>
      </xdr:nvSpPr>
      <xdr:spPr>
        <a:xfrm>
          <a:off x="4375500" y="2758311"/>
          <a:ext cx="242649" cy="246221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/>
            <a:t>E3</a:t>
          </a:r>
        </a:p>
      </xdr:txBody>
    </xdr:sp>
    <xdr:clientData/>
  </xdr:twoCellAnchor>
  <xdr:twoCellAnchor>
    <xdr:from>
      <xdr:col>9</xdr:col>
      <xdr:colOff>320107</xdr:colOff>
      <xdr:row>12</xdr:row>
      <xdr:rowOff>85274</xdr:rowOff>
    </xdr:from>
    <xdr:to>
      <xdr:col>9</xdr:col>
      <xdr:colOff>562756</xdr:colOff>
      <xdr:row>13</xdr:row>
      <xdr:rowOff>150520</xdr:rowOff>
    </xdr:to>
    <xdr:sp macro="" textlink="">
      <xdr:nvSpPr>
        <xdr:cNvPr id="31" name="TextBox 71">
          <a:extLst>
            <a:ext uri="{FF2B5EF4-FFF2-40B4-BE49-F238E27FC236}">
              <a16:creationId xmlns:a16="http://schemas.microsoft.com/office/drawing/2014/main" id="{724BFEB1-9316-053D-C754-D19316567D69}"/>
            </a:ext>
          </a:extLst>
        </xdr:cNvPr>
        <xdr:cNvSpPr txBox="1"/>
      </xdr:nvSpPr>
      <xdr:spPr>
        <a:xfrm>
          <a:off x="6149407" y="2256974"/>
          <a:ext cx="242649" cy="246221"/>
        </a:xfrm>
        <a:prstGeom prst="rect">
          <a:avLst/>
        </a:prstGeom>
        <a:noFill/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 b="1"/>
            <a:t>F</a:t>
          </a:r>
        </a:p>
      </xdr:txBody>
    </xdr:sp>
    <xdr:clientData/>
  </xdr:twoCellAnchor>
  <xdr:twoCellAnchor editAs="oneCell">
    <xdr:from>
      <xdr:col>6</xdr:col>
      <xdr:colOff>65904</xdr:colOff>
      <xdr:row>15</xdr:row>
      <xdr:rowOff>11421</xdr:rowOff>
    </xdr:from>
    <xdr:to>
      <xdr:col>6</xdr:col>
      <xdr:colOff>617869</xdr:colOff>
      <xdr:row>17</xdr:row>
      <xdr:rowOff>106287</xdr:rowOff>
    </xdr:to>
    <xdr:pic>
      <xdr:nvPicPr>
        <xdr:cNvPr id="32" name="Picture 31" descr="A collection of icons of various business items&#10;&#10;Description automatically generated with medium confidence">
          <a:extLst>
            <a:ext uri="{FF2B5EF4-FFF2-40B4-BE49-F238E27FC236}">
              <a16:creationId xmlns:a16="http://schemas.microsoft.com/office/drawing/2014/main" id="{E936AA8F-E46C-CEB4-8FBB-06E3788050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69486" b="89686" l="21909" r="37182">
                      <a14:foregroundMark x1="25673" y1="78686" x2="32055" y2="84114"/>
                      <a14:foregroundMark x1="32055" y1="84114" x2="25109" y2="88229"/>
                      <a14:foregroundMark x1="25292" y1="85303" x2="25691" y2="78943"/>
                      <a14:foregroundMark x1="25109" y1="88229" x2="25253" y2="85936"/>
                      <a14:foregroundMark x1="25364" y1="71914" x2="27182" y2="70714"/>
                      <a14:foregroundMark x1="30255" y1="71000" x2="30909" y2="74029"/>
                      <a14:foregroundMark x1="32582" y1="84143" x2="36709" y2="83886"/>
                      <a14:foregroundMark x1="24296" y1="84600" x2="23982" y2="85914"/>
                      <a14:foregroundMark x1="25673" y1="78829" x2="24296" y2="84600"/>
                      <a14:foregroundMark x1="25673" y1="84743" x2="32691" y2="85514"/>
                      <a14:foregroundMark x1="32691" y1="85514" x2="32582" y2="86629"/>
                      <a14:foregroundMark x1="26509" y1="69629" x2="26891" y2="69514"/>
                      <a14:foregroundMark x1="37036" y1="82543" x2="37182" y2="82143"/>
                      <a14:backgroundMark x1="24145" y1="85000" x2="24636" y2="84600"/>
                      <a14:backgroundMark x1="25255" y1="85314" x2="25327" y2="85914"/>
                      <a14:backgroundMark x1="24309" y1="84600" x2="24309" y2="84600"/>
                      <a14:backgroundMark x1="24491" y1="84629" x2="24273" y2="84829"/>
                    </a14:backgroundRemoval>
                  </a14:imgEffect>
                </a14:imgLayer>
              </a14:imgProps>
            </a:ext>
          </a:extLst>
        </a:blip>
        <a:srcRect l="20081" t="67935" r="61300" b="7849"/>
        <a:stretch/>
      </xdr:blipFill>
      <xdr:spPr>
        <a:xfrm>
          <a:off x="3952104" y="2726046"/>
          <a:ext cx="551965" cy="456816"/>
        </a:xfrm>
        <a:prstGeom prst="rect">
          <a:avLst/>
        </a:prstGeom>
      </xdr:spPr>
    </xdr:pic>
    <xdr:clientData/>
  </xdr:twoCellAnchor>
  <xdr:twoCellAnchor>
    <xdr:from>
      <xdr:col>5</xdr:col>
      <xdr:colOff>391289</xdr:colOff>
      <xdr:row>17</xdr:row>
      <xdr:rowOff>82047</xdr:rowOff>
    </xdr:from>
    <xdr:to>
      <xdr:col>5</xdr:col>
      <xdr:colOff>633938</xdr:colOff>
      <xdr:row>18</xdr:row>
      <xdr:rowOff>147293</xdr:rowOff>
    </xdr:to>
    <xdr:sp macro="" textlink="">
      <xdr:nvSpPr>
        <xdr:cNvPr id="33" name="TextBox 73">
          <a:extLst>
            <a:ext uri="{FF2B5EF4-FFF2-40B4-BE49-F238E27FC236}">
              <a16:creationId xmlns:a16="http://schemas.microsoft.com/office/drawing/2014/main" id="{27277A47-6047-0B6A-9544-80D9F1CEE0F0}"/>
            </a:ext>
          </a:extLst>
        </xdr:cNvPr>
        <xdr:cNvSpPr txBox="1"/>
      </xdr:nvSpPr>
      <xdr:spPr>
        <a:xfrm>
          <a:off x="3629789" y="3158622"/>
          <a:ext cx="242649" cy="246221"/>
        </a:xfrm>
        <a:prstGeom prst="rect">
          <a:avLst/>
        </a:prstGeom>
        <a:noFill/>
        <a:scene3d>
          <a:camera prst="isometricBottomDown"/>
          <a:lightRig rig="threePt" dir="t"/>
        </a:scene3d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/>
            <a:t>E4</a:t>
          </a:r>
        </a:p>
      </xdr:txBody>
    </xdr:sp>
    <xdr:clientData/>
  </xdr:twoCellAnchor>
  <xdr:twoCellAnchor>
    <xdr:from>
      <xdr:col>8</xdr:col>
      <xdr:colOff>606644</xdr:colOff>
      <xdr:row>0</xdr:row>
      <xdr:rowOff>44286</xdr:rowOff>
    </xdr:from>
    <xdr:to>
      <xdr:col>12</xdr:col>
      <xdr:colOff>49668</xdr:colOff>
      <xdr:row>5</xdr:row>
      <xdr:rowOff>1185</xdr:rowOff>
    </xdr:to>
    <xdr:sp macro="" textlink="">
      <xdr:nvSpPr>
        <xdr:cNvPr id="34" name="TextBox 77">
          <a:extLst>
            <a:ext uri="{FF2B5EF4-FFF2-40B4-BE49-F238E27FC236}">
              <a16:creationId xmlns:a16="http://schemas.microsoft.com/office/drawing/2014/main" id="{D7C59246-0291-CAB1-B98B-C9C331FF4734}"/>
            </a:ext>
          </a:extLst>
        </xdr:cNvPr>
        <xdr:cNvSpPr txBox="1"/>
      </xdr:nvSpPr>
      <xdr:spPr>
        <a:xfrm>
          <a:off x="5788244" y="44286"/>
          <a:ext cx="2033824" cy="861774"/>
        </a:xfrm>
        <a:prstGeom prst="rect">
          <a:avLst/>
        </a:prstGeom>
        <a:noFill/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1200"/>
            <a:t>Life Cycle Optimization Stages:</a:t>
          </a:r>
        </a:p>
        <a:p>
          <a:r>
            <a:rPr lang="en-US" sz="1100" b="1"/>
            <a:t>A</a:t>
          </a:r>
          <a:r>
            <a:rPr lang="en-US" sz="1100"/>
            <a:t>: Raw Material Acquisition</a:t>
          </a:r>
        </a:p>
        <a:p>
          <a:r>
            <a:rPr lang="en-US" sz="1100" b="1"/>
            <a:t>B</a:t>
          </a:r>
          <a:r>
            <a:rPr lang="en-US" sz="1100"/>
            <a:t>: Poultry Manure Acquisition</a:t>
          </a:r>
        </a:p>
        <a:p>
          <a:r>
            <a:rPr lang="en-US" sz="1100" b="1"/>
            <a:t>C</a:t>
          </a:r>
          <a:r>
            <a:rPr lang="en-US" sz="1100"/>
            <a:t>: Process Selection, Facility Sizing, </a:t>
          </a:r>
        </a:p>
        <a:p>
          <a:r>
            <a:rPr lang="en-US" sz="1100"/>
            <a:t>Operating Condition Selection</a:t>
          </a:r>
        </a:p>
      </xdr:txBody>
    </xdr:sp>
    <xdr:clientData/>
  </xdr:twoCellAnchor>
  <xdr:twoCellAnchor>
    <xdr:from>
      <xdr:col>9</xdr:col>
      <xdr:colOff>322291</xdr:colOff>
      <xdr:row>5</xdr:row>
      <xdr:rowOff>1185</xdr:rowOff>
    </xdr:from>
    <xdr:to>
      <xdr:col>12</xdr:col>
      <xdr:colOff>214129</xdr:colOff>
      <xdr:row>8</xdr:row>
      <xdr:rowOff>135368</xdr:rowOff>
    </xdr:to>
    <xdr:sp macro="" textlink="">
      <xdr:nvSpPr>
        <xdr:cNvPr id="35" name="TextBox 78">
          <a:extLst>
            <a:ext uri="{FF2B5EF4-FFF2-40B4-BE49-F238E27FC236}">
              <a16:creationId xmlns:a16="http://schemas.microsoft.com/office/drawing/2014/main" id="{FF8CAFEE-6100-78BC-248D-495EE5D4F97A}"/>
            </a:ext>
          </a:extLst>
        </xdr:cNvPr>
        <xdr:cNvSpPr txBox="1"/>
      </xdr:nvSpPr>
      <xdr:spPr>
        <a:xfrm>
          <a:off x="6151591" y="906060"/>
          <a:ext cx="1834938" cy="677108"/>
        </a:xfrm>
        <a:prstGeom prst="rect">
          <a:avLst/>
        </a:prstGeom>
        <a:noFill/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1100" b="1"/>
            <a:t>D</a:t>
          </a:r>
          <a:r>
            <a:rPr lang="en-US" sz="1100"/>
            <a:t>: Thermochemical Conversion</a:t>
          </a:r>
        </a:p>
        <a:p>
          <a:r>
            <a:rPr lang="en-US" sz="1100" b="1"/>
            <a:t>E</a:t>
          </a:r>
          <a:r>
            <a:rPr lang="en-US" sz="1100"/>
            <a:t>: Use and End of Life</a:t>
          </a:r>
        </a:p>
        <a:p>
          <a:r>
            <a:rPr lang="en-US" sz="1100" b="1"/>
            <a:t>F</a:t>
          </a:r>
          <a:r>
            <a:rPr lang="en-US" sz="1100"/>
            <a:t>: Upstream and Downstream Markets</a:t>
          </a:r>
          <a:endParaRPr lang="en-US" sz="1050"/>
        </a:p>
      </xdr:txBody>
    </xdr:sp>
    <xdr:clientData/>
  </xdr:twoCellAnchor>
  <xdr:twoCellAnchor>
    <xdr:from>
      <xdr:col>4</xdr:col>
      <xdr:colOff>231959</xdr:colOff>
      <xdr:row>17</xdr:row>
      <xdr:rowOff>118528</xdr:rowOff>
    </xdr:from>
    <xdr:to>
      <xdr:col>4</xdr:col>
      <xdr:colOff>474608</xdr:colOff>
      <xdr:row>19</xdr:row>
      <xdr:rowOff>2799</xdr:rowOff>
    </xdr:to>
    <xdr:sp macro="" textlink="">
      <xdr:nvSpPr>
        <xdr:cNvPr id="36" name="TextBox 79">
          <a:extLst>
            <a:ext uri="{FF2B5EF4-FFF2-40B4-BE49-F238E27FC236}">
              <a16:creationId xmlns:a16="http://schemas.microsoft.com/office/drawing/2014/main" id="{E5D93EC6-06D3-045B-2551-5F651393B9E4}"/>
            </a:ext>
          </a:extLst>
        </xdr:cNvPr>
        <xdr:cNvSpPr txBox="1"/>
      </xdr:nvSpPr>
      <xdr:spPr>
        <a:xfrm>
          <a:off x="2822759" y="3195103"/>
          <a:ext cx="242649" cy="246221"/>
        </a:xfrm>
        <a:prstGeom prst="rect">
          <a:avLst/>
        </a:prstGeom>
        <a:noFill/>
      </xdr:spPr>
      <xdr:txBody>
        <a:bodyPr wrap="square" lIns="0" tIns="0" rIns="0" bIns="0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 b="1"/>
            <a:t>E</a:t>
          </a:r>
        </a:p>
      </xdr:txBody>
    </xdr:sp>
    <xdr:clientData/>
  </xdr:twoCellAnchor>
  <xdr:twoCellAnchor>
    <xdr:from>
      <xdr:col>4</xdr:col>
      <xdr:colOff>585098</xdr:colOff>
      <xdr:row>5</xdr:row>
      <xdr:rowOff>109917</xdr:rowOff>
    </xdr:from>
    <xdr:to>
      <xdr:col>4</xdr:col>
      <xdr:colOff>585098</xdr:colOff>
      <xdr:row>8</xdr:row>
      <xdr:rowOff>131558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25D6D3BB-26D1-20D7-674D-B4EB383200BA}"/>
            </a:ext>
          </a:extLst>
        </xdr:cNvPr>
        <xdr:cNvCxnSpPr>
          <a:cxnSpLocks/>
        </xdr:cNvCxnSpPr>
      </xdr:nvCxnSpPr>
      <xdr:spPr>
        <a:xfrm>
          <a:off x="3175898" y="1014792"/>
          <a:ext cx="0" cy="564566"/>
        </a:xfrm>
        <a:prstGeom prst="straightConnector1">
          <a:avLst/>
        </a:prstGeom>
        <a:ln w="28575">
          <a:solidFill>
            <a:schemeClr val="bg2">
              <a:lumMod val="2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289009</xdr:colOff>
      <xdr:row>7</xdr:row>
      <xdr:rowOff>41219</xdr:rowOff>
    </xdr:from>
    <xdr:to>
      <xdr:col>5</xdr:col>
      <xdr:colOff>320698</xdr:colOff>
      <xdr:row>10</xdr:row>
      <xdr:rowOff>118511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D47DDFBC-56D4-F241-EE10-8FEEA70822A1}"/>
            </a:ext>
          </a:extLst>
        </xdr:cNvPr>
        <xdr:cNvCxnSpPr>
          <a:cxnSpLocks/>
          <a:endCxn id="114" idx="3"/>
        </xdr:cNvCxnSpPr>
      </xdr:nvCxnSpPr>
      <xdr:spPr>
        <a:xfrm flipH="1">
          <a:off x="3527509" y="1308044"/>
          <a:ext cx="31689" cy="620217"/>
        </a:xfrm>
        <a:prstGeom prst="straightConnector1">
          <a:avLst/>
        </a:prstGeom>
        <a:ln w="28575">
          <a:solidFill>
            <a:schemeClr val="bg2">
              <a:lumMod val="2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179625</xdr:colOff>
      <xdr:row>12</xdr:row>
      <xdr:rowOff>14367</xdr:rowOff>
    </xdr:from>
    <xdr:to>
      <xdr:col>3</xdr:col>
      <xdr:colOff>179625</xdr:colOff>
      <xdr:row>13</xdr:row>
      <xdr:rowOff>103902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A2A7890C-B2B7-DF54-49C9-B0F38A8FA333}"/>
            </a:ext>
          </a:extLst>
        </xdr:cNvPr>
        <xdr:cNvCxnSpPr>
          <a:cxnSpLocks/>
        </xdr:cNvCxnSpPr>
      </xdr:nvCxnSpPr>
      <xdr:spPr>
        <a:xfrm>
          <a:off x="2122725" y="2186067"/>
          <a:ext cx="0" cy="270510"/>
        </a:xfrm>
        <a:prstGeom prst="line">
          <a:avLst/>
        </a:prstGeom>
        <a:ln w="28575">
          <a:solidFill>
            <a:schemeClr val="bg2">
              <a:lumMod val="25000"/>
            </a:schemeClr>
          </a:solidFill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635762</xdr:colOff>
      <xdr:row>13</xdr:row>
      <xdr:rowOff>156847</xdr:rowOff>
    </xdr:from>
    <xdr:to>
      <xdr:col>9</xdr:col>
      <xdr:colOff>499479</xdr:colOff>
      <xdr:row>13</xdr:row>
      <xdr:rowOff>156847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FEC775AC-EC3C-FC75-43E6-E7C003094D17}"/>
            </a:ext>
          </a:extLst>
        </xdr:cNvPr>
        <xdr:cNvCxnSpPr>
          <a:cxnSpLocks/>
        </xdr:cNvCxnSpPr>
      </xdr:nvCxnSpPr>
      <xdr:spPr>
        <a:xfrm>
          <a:off x="4521962" y="2509522"/>
          <a:ext cx="1806817" cy="0"/>
        </a:xfrm>
        <a:prstGeom prst="line">
          <a:avLst/>
        </a:prstGeom>
        <a:ln w="28575">
          <a:solidFill>
            <a:schemeClr val="accent5">
              <a:lumMod val="75000"/>
            </a:schemeClr>
          </a:solidFill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237936</xdr:colOff>
      <xdr:row>8</xdr:row>
      <xdr:rowOff>168738</xdr:rowOff>
    </xdr:from>
    <xdr:to>
      <xdr:col>6</xdr:col>
      <xdr:colOff>561393</xdr:colOff>
      <xdr:row>8</xdr:row>
      <xdr:rowOff>175658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9BC0E186-C15C-D0B5-D8E9-2DEAB87ED76B}"/>
            </a:ext>
          </a:extLst>
        </xdr:cNvPr>
        <xdr:cNvCxnSpPr>
          <a:cxnSpLocks/>
        </xdr:cNvCxnSpPr>
      </xdr:nvCxnSpPr>
      <xdr:spPr>
        <a:xfrm flipV="1">
          <a:off x="4124136" y="1616538"/>
          <a:ext cx="323457" cy="6920"/>
        </a:xfrm>
        <a:prstGeom prst="line">
          <a:avLst/>
        </a:prstGeom>
        <a:ln w="28575">
          <a:solidFill>
            <a:schemeClr val="bg2">
              <a:lumMod val="25000"/>
            </a:schemeClr>
          </a:solidFill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582081</xdr:colOff>
      <xdr:row>7</xdr:row>
      <xdr:rowOff>7446</xdr:rowOff>
    </xdr:from>
    <xdr:to>
      <xdr:col>5</xdr:col>
      <xdr:colOff>582081</xdr:colOff>
      <xdr:row>11</xdr:row>
      <xdr:rowOff>175140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E73FCC9E-A854-53E5-276D-08D174FBEDB4}"/>
            </a:ext>
          </a:extLst>
        </xdr:cNvPr>
        <xdr:cNvCxnSpPr>
          <a:cxnSpLocks/>
        </xdr:cNvCxnSpPr>
      </xdr:nvCxnSpPr>
      <xdr:spPr>
        <a:xfrm>
          <a:off x="3820581" y="1274271"/>
          <a:ext cx="0" cy="891594"/>
        </a:xfrm>
        <a:prstGeom prst="straightConnector1">
          <a:avLst/>
        </a:prstGeom>
        <a:ln w="28575">
          <a:solidFill>
            <a:schemeClr val="bg2">
              <a:lumMod val="2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618743</xdr:colOff>
      <xdr:row>3</xdr:row>
      <xdr:rowOff>121369</xdr:rowOff>
    </xdr:from>
    <xdr:to>
      <xdr:col>3</xdr:col>
      <xdr:colOff>618743</xdr:colOff>
      <xdr:row>5</xdr:row>
      <xdr:rowOff>111185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D960FCEA-AB60-BC4D-1E86-5572FC9F7362}"/>
            </a:ext>
          </a:extLst>
        </xdr:cNvPr>
        <xdr:cNvCxnSpPr>
          <a:cxnSpLocks/>
        </xdr:cNvCxnSpPr>
      </xdr:nvCxnSpPr>
      <xdr:spPr>
        <a:xfrm>
          <a:off x="2561843" y="664294"/>
          <a:ext cx="0" cy="351766"/>
        </a:xfrm>
        <a:prstGeom prst="line">
          <a:avLst/>
        </a:prstGeom>
        <a:ln w="28575">
          <a:solidFill>
            <a:schemeClr val="bg2">
              <a:lumMod val="25000"/>
            </a:schemeClr>
          </a:solidFill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364428</xdr:colOff>
      <xdr:row>6</xdr:row>
      <xdr:rowOff>3822</xdr:rowOff>
    </xdr:from>
    <xdr:to>
      <xdr:col>4</xdr:col>
      <xdr:colOff>567672</xdr:colOff>
      <xdr:row>6</xdr:row>
      <xdr:rowOff>3822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6E6FA428-B459-D355-85A8-3E390A1A9F23}"/>
            </a:ext>
          </a:extLst>
        </xdr:cNvPr>
        <xdr:cNvCxnSpPr>
          <a:cxnSpLocks/>
        </xdr:cNvCxnSpPr>
      </xdr:nvCxnSpPr>
      <xdr:spPr>
        <a:xfrm>
          <a:off x="2307528" y="1089672"/>
          <a:ext cx="850944" cy="0"/>
        </a:xfrm>
        <a:prstGeom prst="line">
          <a:avLst/>
        </a:prstGeom>
        <a:ln w="28575">
          <a:solidFill>
            <a:schemeClr val="bg2">
              <a:lumMod val="25000"/>
            </a:schemeClr>
          </a:solidFill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615173</xdr:colOff>
      <xdr:row>14</xdr:row>
      <xdr:rowOff>113447</xdr:rowOff>
    </xdr:from>
    <xdr:to>
      <xdr:col>8</xdr:col>
      <xdr:colOff>615173</xdr:colOff>
      <xdr:row>18</xdr:row>
      <xdr:rowOff>37031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907C071C-9129-0149-81C0-B32B126B1E96}"/>
            </a:ext>
          </a:extLst>
        </xdr:cNvPr>
        <xdr:cNvCxnSpPr>
          <a:cxnSpLocks/>
        </xdr:cNvCxnSpPr>
      </xdr:nvCxnSpPr>
      <xdr:spPr>
        <a:xfrm>
          <a:off x="5796773" y="2647097"/>
          <a:ext cx="0" cy="647484"/>
        </a:xfrm>
        <a:prstGeom prst="straightConnector1">
          <a:avLst/>
        </a:prstGeom>
        <a:ln w="28575">
          <a:solidFill>
            <a:schemeClr val="accent5">
              <a:lumMod val="7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286066</xdr:colOff>
      <xdr:row>6</xdr:row>
      <xdr:rowOff>46151</xdr:rowOff>
    </xdr:from>
    <xdr:to>
      <xdr:col>4</xdr:col>
      <xdr:colOff>286066</xdr:colOff>
      <xdr:row>8</xdr:row>
      <xdr:rowOff>38874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E6A2C208-30EB-AEB7-EEE4-C15D5362D761}"/>
            </a:ext>
          </a:extLst>
        </xdr:cNvPr>
        <xdr:cNvCxnSpPr>
          <a:cxnSpLocks/>
        </xdr:cNvCxnSpPr>
      </xdr:nvCxnSpPr>
      <xdr:spPr>
        <a:xfrm>
          <a:off x="2876866" y="1132001"/>
          <a:ext cx="0" cy="354673"/>
        </a:xfrm>
        <a:prstGeom prst="straightConnector1">
          <a:avLst/>
        </a:prstGeom>
        <a:ln w="28575">
          <a:solidFill>
            <a:schemeClr val="bg2">
              <a:lumMod val="2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590879</xdr:colOff>
      <xdr:row>14</xdr:row>
      <xdr:rowOff>24026</xdr:rowOff>
    </xdr:from>
    <xdr:to>
      <xdr:col>4</xdr:col>
      <xdr:colOff>149820</xdr:colOff>
      <xdr:row>14</xdr:row>
      <xdr:rowOff>24026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5E0581A4-AC8F-970D-6DBF-7F6A6F88DA9A}"/>
            </a:ext>
          </a:extLst>
        </xdr:cNvPr>
        <xdr:cNvCxnSpPr>
          <a:cxnSpLocks/>
        </xdr:cNvCxnSpPr>
      </xdr:nvCxnSpPr>
      <xdr:spPr>
        <a:xfrm>
          <a:off x="1886279" y="2557676"/>
          <a:ext cx="854341" cy="0"/>
        </a:xfrm>
        <a:prstGeom prst="line">
          <a:avLst/>
        </a:prstGeom>
        <a:ln w="28575">
          <a:solidFill>
            <a:schemeClr val="bg2">
              <a:lumMod val="25000"/>
            </a:schemeClr>
          </a:solidFill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643936</xdr:colOff>
      <xdr:row>6</xdr:row>
      <xdr:rowOff>159411</xdr:rowOff>
    </xdr:from>
    <xdr:to>
      <xdr:col>4</xdr:col>
      <xdr:colOff>643936</xdr:colOff>
      <xdr:row>19</xdr:row>
      <xdr:rowOff>52329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5833D06B-0551-017F-1A4B-583D829348B0}"/>
            </a:ext>
          </a:extLst>
        </xdr:cNvPr>
        <xdr:cNvCxnSpPr>
          <a:cxnSpLocks/>
        </xdr:cNvCxnSpPr>
      </xdr:nvCxnSpPr>
      <xdr:spPr>
        <a:xfrm>
          <a:off x="3234736" y="1245261"/>
          <a:ext cx="0" cy="2245593"/>
        </a:xfrm>
        <a:prstGeom prst="line">
          <a:avLst/>
        </a:prstGeom>
        <a:ln w="28575">
          <a:solidFill>
            <a:schemeClr val="bg2">
              <a:lumMod val="25000"/>
            </a:schemeClr>
          </a:solidFill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211424</xdr:colOff>
      <xdr:row>10</xdr:row>
      <xdr:rowOff>150418</xdr:rowOff>
    </xdr:from>
    <xdr:to>
      <xdr:col>7</xdr:col>
      <xdr:colOff>520426</xdr:colOff>
      <xdr:row>10</xdr:row>
      <xdr:rowOff>150418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2BC271AA-DA0B-1B3E-85C1-A497CCEFD17B}"/>
            </a:ext>
          </a:extLst>
        </xdr:cNvPr>
        <xdr:cNvCxnSpPr>
          <a:cxnSpLocks/>
        </xdr:cNvCxnSpPr>
      </xdr:nvCxnSpPr>
      <xdr:spPr>
        <a:xfrm flipH="1">
          <a:off x="4745324" y="1960168"/>
          <a:ext cx="309002" cy="0"/>
        </a:xfrm>
        <a:prstGeom prst="straightConnector1">
          <a:avLst/>
        </a:prstGeom>
        <a:ln w="28575">
          <a:solidFill>
            <a:schemeClr val="accent5">
              <a:lumMod val="7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441160</xdr:colOff>
      <xdr:row>16</xdr:row>
      <xdr:rowOff>5086</xdr:rowOff>
    </xdr:from>
    <xdr:to>
      <xdr:col>4</xdr:col>
      <xdr:colOff>47448</xdr:colOff>
      <xdr:row>16</xdr:row>
      <xdr:rowOff>5086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BC3126-2972-A9E5-FF02-977C9D50A0D8}"/>
            </a:ext>
          </a:extLst>
        </xdr:cNvPr>
        <xdr:cNvCxnSpPr>
          <a:cxnSpLocks/>
        </xdr:cNvCxnSpPr>
      </xdr:nvCxnSpPr>
      <xdr:spPr>
        <a:xfrm>
          <a:off x="2384260" y="2900686"/>
          <a:ext cx="253988" cy="0"/>
        </a:xfrm>
        <a:prstGeom prst="straightConnector1">
          <a:avLst/>
        </a:prstGeom>
        <a:ln w="28575">
          <a:solidFill>
            <a:schemeClr val="bg2">
              <a:lumMod val="2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323337</xdr:colOff>
      <xdr:row>14</xdr:row>
      <xdr:rowOff>86257</xdr:rowOff>
    </xdr:from>
    <xdr:to>
      <xdr:col>5</xdr:col>
      <xdr:colOff>2784</xdr:colOff>
      <xdr:row>14</xdr:row>
      <xdr:rowOff>92486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4901FA09-6E63-FB76-BF84-A1107C3076A7}"/>
            </a:ext>
          </a:extLst>
        </xdr:cNvPr>
        <xdr:cNvCxnSpPr>
          <a:cxnSpLocks/>
        </xdr:cNvCxnSpPr>
      </xdr:nvCxnSpPr>
      <xdr:spPr>
        <a:xfrm flipV="1">
          <a:off x="2914137" y="2619907"/>
          <a:ext cx="327147" cy="6229"/>
        </a:xfrm>
        <a:prstGeom prst="straightConnector1">
          <a:avLst/>
        </a:prstGeom>
        <a:ln w="28575">
          <a:solidFill>
            <a:schemeClr val="bg2">
              <a:lumMod val="2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143059</xdr:colOff>
      <xdr:row>12</xdr:row>
      <xdr:rowOff>155357</xdr:rowOff>
    </xdr:from>
    <xdr:to>
      <xdr:col>5</xdr:col>
      <xdr:colOff>470206</xdr:colOff>
      <xdr:row>12</xdr:row>
      <xdr:rowOff>161586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D6833A81-DBA3-7688-F5AD-FF594E0F7D36}"/>
            </a:ext>
          </a:extLst>
        </xdr:cNvPr>
        <xdr:cNvCxnSpPr>
          <a:cxnSpLocks/>
        </xdr:cNvCxnSpPr>
      </xdr:nvCxnSpPr>
      <xdr:spPr>
        <a:xfrm flipV="1">
          <a:off x="3381559" y="2327057"/>
          <a:ext cx="327147" cy="6229"/>
        </a:xfrm>
        <a:prstGeom prst="straightConnector1">
          <a:avLst/>
        </a:prstGeom>
        <a:ln w="28575">
          <a:solidFill>
            <a:schemeClr val="bg2">
              <a:lumMod val="2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84954</xdr:colOff>
      <xdr:row>11</xdr:row>
      <xdr:rowOff>21625</xdr:rowOff>
    </xdr:from>
    <xdr:to>
      <xdr:col>6</xdr:col>
      <xdr:colOff>412101</xdr:colOff>
      <xdr:row>11</xdr:row>
      <xdr:rowOff>27854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65CB7F25-3FA8-0DC9-73AD-D8BB65C530BA}"/>
            </a:ext>
          </a:extLst>
        </xdr:cNvPr>
        <xdr:cNvCxnSpPr>
          <a:cxnSpLocks/>
        </xdr:cNvCxnSpPr>
      </xdr:nvCxnSpPr>
      <xdr:spPr>
        <a:xfrm flipV="1">
          <a:off x="3971154" y="2012350"/>
          <a:ext cx="327147" cy="6229"/>
        </a:xfrm>
        <a:prstGeom prst="straightConnector1">
          <a:avLst/>
        </a:prstGeom>
        <a:ln w="28575">
          <a:solidFill>
            <a:schemeClr val="bg2">
              <a:lumMod val="2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479941</xdr:colOff>
      <xdr:row>6</xdr:row>
      <xdr:rowOff>124183</xdr:rowOff>
    </xdr:from>
    <xdr:to>
      <xdr:col>6</xdr:col>
      <xdr:colOff>96946</xdr:colOff>
      <xdr:row>21</xdr:row>
      <xdr:rowOff>67234</xdr:rowOff>
    </xdr:to>
    <xdr:sp macro="" textlink="">
      <xdr:nvSpPr>
        <xdr:cNvPr id="54" name="Rectangle: Rounded Corners 53">
          <a:extLst>
            <a:ext uri="{FF2B5EF4-FFF2-40B4-BE49-F238E27FC236}">
              <a16:creationId xmlns:a16="http://schemas.microsoft.com/office/drawing/2014/main" id="{F6834E39-1B91-5215-DCAE-0D8F37EE7944}"/>
            </a:ext>
          </a:extLst>
        </xdr:cNvPr>
        <xdr:cNvSpPr/>
      </xdr:nvSpPr>
      <xdr:spPr>
        <a:xfrm>
          <a:off x="3070741" y="1210033"/>
          <a:ext cx="912405" cy="2657676"/>
        </a:xfrm>
        <a:prstGeom prst="roundRect">
          <a:avLst/>
        </a:prstGeom>
        <a:noFill/>
        <a:ln w="19050">
          <a:solidFill>
            <a:srgbClr val="FF0000"/>
          </a:solidFill>
          <a:prstDash val="dash"/>
        </a:ln>
        <a:scene3d>
          <a:camera prst="isometricBottomDown"/>
          <a:lightRig rig="threePt" dir="t"/>
        </a:scene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6</xdr:col>
      <xdr:colOff>308718</xdr:colOff>
      <xdr:row>5</xdr:row>
      <xdr:rowOff>9154</xdr:rowOff>
    </xdr:from>
    <xdr:to>
      <xdr:col>7</xdr:col>
      <xdr:colOff>352610</xdr:colOff>
      <xdr:row>25</xdr:row>
      <xdr:rowOff>82352</xdr:rowOff>
    </xdr:to>
    <xdr:sp macro="" textlink="">
      <xdr:nvSpPr>
        <xdr:cNvPr id="55" name="Rectangle: Rounded Corners 54">
          <a:extLst>
            <a:ext uri="{FF2B5EF4-FFF2-40B4-BE49-F238E27FC236}">
              <a16:creationId xmlns:a16="http://schemas.microsoft.com/office/drawing/2014/main" id="{07033AE7-5A0D-3650-3D20-E29A325FD0D8}"/>
            </a:ext>
          </a:extLst>
        </xdr:cNvPr>
        <xdr:cNvSpPr/>
      </xdr:nvSpPr>
      <xdr:spPr>
        <a:xfrm>
          <a:off x="4194918" y="914029"/>
          <a:ext cx="691592" cy="3692698"/>
        </a:xfrm>
        <a:prstGeom prst="roundRect">
          <a:avLst/>
        </a:prstGeom>
        <a:noFill/>
        <a:ln w="19050">
          <a:solidFill>
            <a:srgbClr val="FF0000"/>
          </a:solidFill>
          <a:prstDash val="dash"/>
        </a:ln>
        <a:scene3d>
          <a:camera prst="isometricBottomDown"/>
          <a:lightRig rig="threePt" dir="t"/>
        </a:scene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5</xdr:col>
      <xdr:colOff>593359</xdr:colOff>
      <xdr:row>15</xdr:row>
      <xdr:rowOff>44923</xdr:rowOff>
    </xdr:from>
    <xdr:to>
      <xdr:col>6</xdr:col>
      <xdr:colOff>170346</xdr:colOff>
      <xdr:row>15</xdr:row>
      <xdr:rowOff>44923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35F6FDE4-FBC0-1EBA-01A0-17D4D1281CBF}"/>
            </a:ext>
          </a:extLst>
        </xdr:cNvPr>
        <xdr:cNvCxnSpPr>
          <a:cxnSpLocks/>
        </xdr:cNvCxnSpPr>
      </xdr:nvCxnSpPr>
      <xdr:spPr>
        <a:xfrm>
          <a:off x="3831859" y="2759548"/>
          <a:ext cx="224687" cy="0"/>
        </a:xfrm>
        <a:prstGeom prst="straightConnector1">
          <a:avLst/>
        </a:prstGeom>
        <a:ln w="28575">
          <a:solidFill>
            <a:schemeClr val="bg2">
              <a:lumMod val="2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367581</xdr:colOff>
      <xdr:row>10</xdr:row>
      <xdr:rowOff>139288</xdr:rowOff>
    </xdr:from>
    <xdr:to>
      <xdr:col>7</xdr:col>
      <xdr:colOff>367581</xdr:colOff>
      <xdr:row>12</xdr:row>
      <xdr:rowOff>47848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C0A09EBF-40CA-7E34-4BBD-4F25BDEA4A48}"/>
            </a:ext>
          </a:extLst>
        </xdr:cNvPr>
        <xdr:cNvCxnSpPr>
          <a:cxnSpLocks/>
        </xdr:cNvCxnSpPr>
      </xdr:nvCxnSpPr>
      <xdr:spPr>
        <a:xfrm>
          <a:off x="4901481" y="1949038"/>
          <a:ext cx="0" cy="270510"/>
        </a:xfrm>
        <a:prstGeom prst="line">
          <a:avLst/>
        </a:prstGeom>
        <a:ln w="28575">
          <a:solidFill>
            <a:schemeClr val="accent5">
              <a:lumMod val="75000"/>
            </a:schemeClr>
          </a:solidFill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638961</xdr:colOff>
      <xdr:row>18</xdr:row>
      <xdr:rowOff>78599</xdr:rowOff>
    </xdr:from>
    <xdr:to>
      <xdr:col>7</xdr:col>
      <xdr:colOff>638961</xdr:colOff>
      <xdr:row>19</xdr:row>
      <xdr:rowOff>167871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CB8666AD-5D3F-D291-6BB2-F2E167A33799}"/>
            </a:ext>
          </a:extLst>
        </xdr:cNvPr>
        <xdr:cNvCxnSpPr>
          <a:cxnSpLocks/>
        </xdr:cNvCxnSpPr>
      </xdr:nvCxnSpPr>
      <xdr:spPr>
        <a:xfrm flipV="1">
          <a:off x="5172861" y="3336149"/>
          <a:ext cx="0" cy="270247"/>
        </a:xfrm>
        <a:prstGeom prst="straightConnector1">
          <a:avLst/>
        </a:prstGeom>
        <a:ln w="28575">
          <a:solidFill>
            <a:schemeClr val="accent5">
              <a:lumMod val="7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300008</xdr:colOff>
      <xdr:row>18</xdr:row>
      <xdr:rowOff>32803</xdr:rowOff>
    </xdr:from>
    <xdr:to>
      <xdr:col>8</xdr:col>
      <xdr:colOff>27039</xdr:colOff>
      <xdr:row>18</xdr:row>
      <xdr:rowOff>32803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1807A9A7-C89B-EA35-7DF4-8204BA78D3BC}"/>
            </a:ext>
          </a:extLst>
        </xdr:cNvPr>
        <xdr:cNvCxnSpPr>
          <a:cxnSpLocks/>
        </xdr:cNvCxnSpPr>
      </xdr:nvCxnSpPr>
      <xdr:spPr>
        <a:xfrm flipH="1">
          <a:off x="4186208" y="3290353"/>
          <a:ext cx="1022431" cy="0"/>
        </a:xfrm>
        <a:prstGeom prst="straightConnector1">
          <a:avLst/>
        </a:prstGeom>
        <a:ln w="28575">
          <a:solidFill>
            <a:schemeClr val="accent5">
              <a:lumMod val="75000"/>
            </a:schemeClr>
          </a:solidFill>
          <a:tailEnd type="triangle"/>
        </a:ln>
        <a:scene3d>
          <a:camera prst="isometricBottomDown"/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150816</xdr:colOff>
      <xdr:row>12</xdr:row>
      <xdr:rowOff>146811</xdr:rowOff>
    </xdr:from>
    <xdr:to>
      <xdr:col>7</xdr:col>
      <xdr:colOff>445141</xdr:colOff>
      <xdr:row>13</xdr:row>
      <xdr:rowOff>97224</xdr:rowOff>
    </xdr:to>
    <xdr:grpSp>
      <xdr:nvGrpSpPr>
        <xdr:cNvPr id="60" name="Group 59">
          <a:extLst>
            <a:ext uri="{FF2B5EF4-FFF2-40B4-BE49-F238E27FC236}">
              <a16:creationId xmlns:a16="http://schemas.microsoft.com/office/drawing/2014/main" id="{CEC4CF43-B4A1-4567-06E7-60E9B59B24C2}"/>
            </a:ext>
          </a:extLst>
        </xdr:cNvPr>
        <xdr:cNvGrpSpPr/>
      </xdr:nvGrpSpPr>
      <xdr:grpSpPr>
        <a:xfrm>
          <a:off x="4684716" y="2318511"/>
          <a:ext cx="294325" cy="131388"/>
          <a:chOff x="8749617" y="2320185"/>
          <a:chExt cx="294325" cy="131388"/>
        </a:xfrm>
      </xdr:grpSpPr>
      <xdr:sp macro="" textlink="">
        <xdr:nvSpPr>
          <xdr:cNvPr id="101" name="Arrow: Bent 100">
            <a:extLst>
              <a:ext uri="{FF2B5EF4-FFF2-40B4-BE49-F238E27FC236}">
                <a16:creationId xmlns:a16="http://schemas.microsoft.com/office/drawing/2014/main" id="{CF402E39-CFC5-89B9-52E4-0EDE12EDFEA1}"/>
              </a:ext>
            </a:extLst>
          </xdr:cNvPr>
          <xdr:cNvSpPr/>
        </xdr:nvSpPr>
        <xdr:spPr>
          <a:xfrm rot="7761923" flipH="1" flipV="1">
            <a:off x="8755114" y="2315794"/>
            <a:ext cx="125311" cy="13630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102" name="Arrow: Bent 101">
            <a:extLst>
              <a:ext uri="{FF2B5EF4-FFF2-40B4-BE49-F238E27FC236}">
                <a16:creationId xmlns:a16="http://schemas.microsoft.com/office/drawing/2014/main" id="{3796C2E2-EEBC-E134-ED63-6F8AD579597C}"/>
              </a:ext>
            </a:extLst>
          </xdr:cNvPr>
          <xdr:cNvSpPr/>
        </xdr:nvSpPr>
        <xdr:spPr>
          <a:xfrm rot="7761923" flipH="1" flipV="1">
            <a:off x="8828313" y="2320765"/>
            <a:ext cx="125311" cy="13630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103" name="Arrow: Bent 102">
            <a:extLst>
              <a:ext uri="{FF2B5EF4-FFF2-40B4-BE49-F238E27FC236}">
                <a16:creationId xmlns:a16="http://schemas.microsoft.com/office/drawing/2014/main" id="{08ACD1BD-F0EA-F6D2-4F03-EA948EADDD04}"/>
              </a:ext>
            </a:extLst>
          </xdr:cNvPr>
          <xdr:cNvSpPr/>
        </xdr:nvSpPr>
        <xdr:spPr>
          <a:xfrm rot="7761923" flipH="1" flipV="1">
            <a:off x="8913134" y="2314688"/>
            <a:ext cx="125311" cy="13630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7</xdr:col>
      <xdr:colOff>196339</xdr:colOff>
      <xdr:row>15</xdr:row>
      <xdr:rowOff>13017</xdr:rowOff>
    </xdr:from>
    <xdr:to>
      <xdr:col>7</xdr:col>
      <xdr:colOff>513750</xdr:colOff>
      <xdr:row>15</xdr:row>
      <xdr:rowOff>151246</xdr:rowOff>
    </xdr:to>
    <xdr:grpSp>
      <xdr:nvGrpSpPr>
        <xdr:cNvPr id="61" name="Group 60">
          <a:extLst>
            <a:ext uri="{FF2B5EF4-FFF2-40B4-BE49-F238E27FC236}">
              <a16:creationId xmlns:a16="http://schemas.microsoft.com/office/drawing/2014/main" id="{7B1BF027-A849-AFE2-9A3C-B2B822E02053}"/>
            </a:ext>
          </a:extLst>
        </xdr:cNvPr>
        <xdr:cNvGrpSpPr/>
      </xdr:nvGrpSpPr>
      <xdr:grpSpPr>
        <a:xfrm>
          <a:off x="4730239" y="2727642"/>
          <a:ext cx="317411" cy="138229"/>
          <a:chOff x="8795140" y="2729316"/>
          <a:chExt cx="317411" cy="138229"/>
        </a:xfrm>
      </xdr:grpSpPr>
      <xdr:sp macro="" textlink="">
        <xdr:nvSpPr>
          <xdr:cNvPr id="98" name="Arrow: Bent 97">
            <a:extLst>
              <a:ext uri="{FF2B5EF4-FFF2-40B4-BE49-F238E27FC236}">
                <a16:creationId xmlns:a16="http://schemas.microsoft.com/office/drawing/2014/main" id="{05009711-67CB-B454-D92C-400BE6A62713}"/>
              </a:ext>
            </a:extLst>
          </xdr:cNvPr>
          <xdr:cNvSpPr/>
        </xdr:nvSpPr>
        <xdr:spPr>
          <a:xfrm rot="19397963" flipH="1" flipV="1">
            <a:off x="8795140" y="2729316"/>
            <a:ext cx="122366" cy="133102"/>
          </a:xfrm>
          <a:prstGeom prst="bentArrow">
            <a:avLst>
              <a:gd name="adj1" fmla="val 26603"/>
              <a:gd name="adj2" fmla="val 25000"/>
              <a:gd name="adj3" fmla="val 25000"/>
              <a:gd name="adj4" fmla="val 43750"/>
            </a:avLst>
          </a:prstGeom>
          <a:solidFill>
            <a:srgbClr val="00B0F0"/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99" name="Arrow: Bent 98">
            <a:extLst>
              <a:ext uri="{FF2B5EF4-FFF2-40B4-BE49-F238E27FC236}">
                <a16:creationId xmlns:a16="http://schemas.microsoft.com/office/drawing/2014/main" id="{97673CFB-2912-650B-136B-FD079FBDF503}"/>
              </a:ext>
            </a:extLst>
          </xdr:cNvPr>
          <xdr:cNvSpPr/>
        </xdr:nvSpPr>
        <xdr:spPr>
          <a:xfrm rot="19397963" flipH="1" flipV="1">
            <a:off x="8889676" y="2731879"/>
            <a:ext cx="122366" cy="133102"/>
          </a:xfrm>
          <a:prstGeom prst="bentArrow">
            <a:avLst>
              <a:gd name="adj1" fmla="val 26603"/>
              <a:gd name="adj2" fmla="val 25000"/>
              <a:gd name="adj3" fmla="val 25000"/>
              <a:gd name="adj4" fmla="val 43750"/>
            </a:avLst>
          </a:prstGeom>
          <a:solidFill>
            <a:srgbClr val="00B0F0"/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100" name="Arrow: Bent 99">
            <a:extLst>
              <a:ext uri="{FF2B5EF4-FFF2-40B4-BE49-F238E27FC236}">
                <a16:creationId xmlns:a16="http://schemas.microsoft.com/office/drawing/2014/main" id="{98A50E12-CDD5-8B74-B12D-A5420135728A}"/>
              </a:ext>
            </a:extLst>
          </xdr:cNvPr>
          <xdr:cNvSpPr/>
        </xdr:nvSpPr>
        <xdr:spPr>
          <a:xfrm rot="19397963" flipH="1" flipV="1">
            <a:off x="8990185" y="2734443"/>
            <a:ext cx="122366" cy="133102"/>
          </a:xfrm>
          <a:prstGeom prst="bentArrow">
            <a:avLst>
              <a:gd name="adj1" fmla="val 26603"/>
              <a:gd name="adj2" fmla="val 25000"/>
              <a:gd name="adj3" fmla="val 25000"/>
              <a:gd name="adj4" fmla="val 43750"/>
            </a:avLst>
          </a:prstGeom>
          <a:solidFill>
            <a:srgbClr val="00B0F0"/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3</xdr:col>
      <xdr:colOff>331777</xdr:colOff>
      <xdr:row>6</xdr:row>
      <xdr:rowOff>151414</xdr:rowOff>
    </xdr:from>
    <xdr:to>
      <xdr:col>3</xdr:col>
      <xdr:colOff>643456</xdr:colOff>
      <xdr:row>8</xdr:row>
      <xdr:rowOff>8569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DD8C88D8-281D-B8D0-C382-27D2B6DCD511}"/>
            </a:ext>
          </a:extLst>
        </xdr:cNvPr>
        <xdr:cNvGrpSpPr/>
      </xdr:nvGrpSpPr>
      <xdr:grpSpPr>
        <a:xfrm>
          <a:off x="2274877" y="1237264"/>
          <a:ext cx="311679" cy="219105"/>
          <a:chOff x="6339778" y="1238938"/>
          <a:chExt cx="311679" cy="219105"/>
        </a:xfrm>
      </xdr:grpSpPr>
      <xdr:sp macro="" textlink="">
        <xdr:nvSpPr>
          <xdr:cNvPr id="95" name="Arrow: Bent 94">
            <a:extLst>
              <a:ext uri="{FF2B5EF4-FFF2-40B4-BE49-F238E27FC236}">
                <a16:creationId xmlns:a16="http://schemas.microsoft.com/office/drawing/2014/main" id="{8836E559-9986-4BE7-271D-0889A5AD6082}"/>
              </a:ext>
            </a:extLst>
          </xdr:cNvPr>
          <xdr:cNvSpPr/>
        </xdr:nvSpPr>
        <xdr:spPr>
          <a:xfrm rot="15393522" flipV="1">
            <a:off x="6504771" y="1311357"/>
            <a:ext cx="140521" cy="152851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96" name="Arrow: Bent 95">
            <a:extLst>
              <a:ext uri="{FF2B5EF4-FFF2-40B4-BE49-F238E27FC236}">
                <a16:creationId xmlns:a16="http://schemas.microsoft.com/office/drawing/2014/main" id="{7FEAFFD1-CFDB-454A-E1AE-7EF0DF13CC29}"/>
              </a:ext>
            </a:extLst>
          </xdr:cNvPr>
          <xdr:cNvSpPr/>
        </xdr:nvSpPr>
        <xdr:spPr>
          <a:xfrm rot="15393522" flipV="1">
            <a:off x="6428509" y="1280485"/>
            <a:ext cx="140521" cy="152851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97" name="Arrow: Bent 96">
            <a:extLst>
              <a:ext uri="{FF2B5EF4-FFF2-40B4-BE49-F238E27FC236}">
                <a16:creationId xmlns:a16="http://schemas.microsoft.com/office/drawing/2014/main" id="{E673C665-83E2-FA8B-A247-FF76BD3C79EA}"/>
              </a:ext>
            </a:extLst>
          </xdr:cNvPr>
          <xdr:cNvSpPr/>
        </xdr:nvSpPr>
        <xdr:spPr>
          <a:xfrm rot="15393522" flipV="1">
            <a:off x="6345943" y="1232773"/>
            <a:ext cx="140521" cy="152851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8</xdr:col>
      <xdr:colOff>198094</xdr:colOff>
      <xdr:row>9</xdr:row>
      <xdr:rowOff>156012</xdr:rowOff>
    </xdr:from>
    <xdr:to>
      <xdr:col>8</xdr:col>
      <xdr:colOff>497785</xdr:colOff>
      <xdr:row>10</xdr:row>
      <xdr:rowOff>108819</xdr:rowOff>
    </xdr:to>
    <xdr:grpSp>
      <xdr:nvGrpSpPr>
        <xdr:cNvPr id="63" name="Group 62">
          <a:extLst>
            <a:ext uri="{FF2B5EF4-FFF2-40B4-BE49-F238E27FC236}">
              <a16:creationId xmlns:a16="http://schemas.microsoft.com/office/drawing/2014/main" id="{4272C56A-5C12-FF2E-B45C-7424C554E073}"/>
            </a:ext>
          </a:extLst>
        </xdr:cNvPr>
        <xdr:cNvGrpSpPr/>
      </xdr:nvGrpSpPr>
      <xdr:grpSpPr>
        <a:xfrm>
          <a:off x="5379694" y="1784787"/>
          <a:ext cx="299691" cy="133782"/>
          <a:chOff x="9444595" y="1786461"/>
          <a:chExt cx="299691" cy="133782"/>
        </a:xfrm>
      </xdr:grpSpPr>
      <xdr:sp macro="" textlink="">
        <xdr:nvSpPr>
          <xdr:cNvPr id="92" name="Arrow: Bent 91">
            <a:extLst>
              <a:ext uri="{FF2B5EF4-FFF2-40B4-BE49-F238E27FC236}">
                <a16:creationId xmlns:a16="http://schemas.microsoft.com/office/drawing/2014/main" id="{71EC5E3F-E580-678B-E7E7-E14FFA4CA421}"/>
              </a:ext>
            </a:extLst>
          </xdr:cNvPr>
          <xdr:cNvSpPr/>
        </xdr:nvSpPr>
        <xdr:spPr>
          <a:xfrm rot="7761923" flipH="1" flipV="1">
            <a:off x="9450192" y="1781990"/>
            <a:ext cx="127595" cy="138790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93" name="Arrow: Bent 92">
            <a:extLst>
              <a:ext uri="{FF2B5EF4-FFF2-40B4-BE49-F238E27FC236}">
                <a16:creationId xmlns:a16="http://schemas.microsoft.com/office/drawing/2014/main" id="{96D750A7-0E89-7DF7-C5A1-AEA3E3F40A30}"/>
              </a:ext>
            </a:extLst>
          </xdr:cNvPr>
          <xdr:cNvSpPr/>
        </xdr:nvSpPr>
        <xdr:spPr>
          <a:xfrm rot="7761923" flipH="1" flipV="1">
            <a:off x="9524726" y="1787051"/>
            <a:ext cx="127595" cy="138790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94" name="Arrow: Bent 93">
            <a:extLst>
              <a:ext uri="{FF2B5EF4-FFF2-40B4-BE49-F238E27FC236}">
                <a16:creationId xmlns:a16="http://schemas.microsoft.com/office/drawing/2014/main" id="{C1B5526A-5440-132E-BEA7-4A5F302A29CD}"/>
              </a:ext>
            </a:extLst>
          </xdr:cNvPr>
          <xdr:cNvSpPr/>
        </xdr:nvSpPr>
        <xdr:spPr>
          <a:xfrm rot="7761923" flipH="1" flipV="1">
            <a:off x="9611093" y="1780864"/>
            <a:ext cx="127595" cy="138790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5</xdr:col>
      <xdr:colOff>47857</xdr:colOff>
      <xdr:row>17</xdr:row>
      <xdr:rowOff>23053</xdr:rowOff>
    </xdr:from>
    <xdr:to>
      <xdr:col>5</xdr:col>
      <xdr:colOff>371203</xdr:colOff>
      <xdr:row>17</xdr:row>
      <xdr:rowOff>167395</xdr:rowOff>
    </xdr:to>
    <xdr:grpSp>
      <xdr:nvGrpSpPr>
        <xdr:cNvPr id="64" name="Group 63">
          <a:extLst>
            <a:ext uri="{FF2B5EF4-FFF2-40B4-BE49-F238E27FC236}">
              <a16:creationId xmlns:a16="http://schemas.microsoft.com/office/drawing/2014/main" id="{E1D58257-01DE-51B9-C65A-4A7B8481490E}"/>
            </a:ext>
          </a:extLst>
        </xdr:cNvPr>
        <xdr:cNvGrpSpPr/>
      </xdr:nvGrpSpPr>
      <xdr:grpSpPr>
        <a:xfrm>
          <a:off x="3286357" y="3099628"/>
          <a:ext cx="323346" cy="144342"/>
          <a:chOff x="7351258" y="3101302"/>
          <a:chExt cx="323346" cy="144342"/>
        </a:xfrm>
      </xdr:grpSpPr>
      <xdr:sp macro="" textlink="">
        <xdr:nvSpPr>
          <xdr:cNvPr id="89" name="Arrow: Bent 88">
            <a:extLst>
              <a:ext uri="{FF2B5EF4-FFF2-40B4-BE49-F238E27FC236}">
                <a16:creationId xmlns:a16="http://schemas.microsoft.com/office/drawing/2014/main" id="{01B5E808-EBA9-3633-97B9-5742B25D0A4F}"/>
              </a:ext>
            </a:extLst>
          </xdr:cNvPr>
          <xdr:cNvSpPr/>
        </xdr:nvSpPr>
        <xdr:spPr>
          <a:xfrm rot="7761923" flipH="1" flipV="1">
            <a:off x="7357298" y="3096477"/>
            <a:ext cx="137666" cy="14974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90" name="Arrow: Bent 89">
            <a:extLst>
              <a:ext uri="{FF2B5EF4-FFF2-40B4-BE49-F238E27FC236}">
                <a16:creationId xmlns:a16="http://schemas.microsoft.com/office/drawing/2014/main" id="{FB12DFB8-F544-0B64-A77B-3DB6B7B33E36}"/>
              </a:ext>
            </a:extLst>
          </xdr:cNvPr>
          <xdr:cNvSpPr/>
        </xdr:nvSpPr>
        <xdr:spPr>
          <a:xfrm rot="7761923" flipH="1" flipV="1">
            <a:off x="7437715" y="3101938"/>
            <a:ext cx="137666" cy="14974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91" name="Arrow: Bent 90">
            <a:extLst>
              <a:ext uri="{FF2B5EF4-FFF2-40B4-BE49-F238E27FC236}">
                <a16:creationId xmlns:a16="http://schemas.microsoft.com/office/drawing/2014/main" id="{B6A302C0-1CB5-2FC4-1D01-2E8517BB17F7}"/>
              </a:ext>
            </a:extLst>
          </xdr:cNvPr>
          <xdr:cNvSpPr/>
        </xdr:nvSpPr>
        <xdr:spPr>
          <a:xfrm rot="7761923" flipH="1" flipV="1">
            <a:off x="7530899" y="3095262"/>
            <a:ext cx="137666" cy="14974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5</xdr:col>
      <xdr:colOff>106814</xdr:colOff>
      <xdr:row>4</xdr:row>
      <xdr:rowOff>17289</xdr:rowOff>
    </xdr:from>
    <xdr:to>
      <xdr:col>5</xdr:col>
      <xdr:colOff>386466</xdr:colOff>
      <xdr:row>4</xdr:row>
      <xdr:rowOff>142126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EA5FC0BA-4CB9-84F3-1164-12855D14FE5D}"/>
            </a:ext>
          </a:extLst>
        </xdr:cNvPr>
        <xdr:cNvGrpSpPr/>
      </xdr:nvGrpSpPr>
      <xdr:grpSpPr>
        <a:xfrm>
          <a:off x="3345314" y="741189"/>
          <a:ext cx="279652" cy="124837"/>
          <a:chOff x="7410215" y="742863"/>
          <a:chExt cx="279652" cy="124837"/>
        </a:xfrm>
      </xdr:grpSpPr>
      <xdr:sp macro="" textlink="">
        <xdr:nvSpPr>
          <xdr:cNvPr id="86" name="Arrow: Bent 85">
            <a:extLst>
              <a:ext uri="{FF2B5EF4-FFF2-40B4-BE49-F238E27FC236}">
                <a16:creationId xmlns:a16="http://schemas.microsoft.com/office/drawing/2014/main" id="{1D152110-231F-99DB-A299-0CBC169BC40D}"/>
              </a:ext>
            </a:extLst>
          </xdr:cNvPr>
          <xdr:cNvSpPr/>
        </xdr:nvSpPr>
        <xdr:spPr>
          <a:xfrm rot="7761923" flipH="1" flipV="1">
            <a:off x="7415438" y="738691"/>
            <a:ext cx="119063" cy="129510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87" name="Arrow: Bent 86">
            <a:extLst>
              <a:ext uri="{FF2B5EF4-FFF2-40B4-BE49-F238E27FC236}">
                <a16:creationId xmlns:a16="http://schemas.microsoft.com/office/drawing/2014/main" id="{8277F521-3B61-48DD-FFEC-1FE0633E2E2A}"/>
              </a:ext>
            </a:extLst>
          </xdr:cNvPr>
          <xdr:cNvSpPr/>
        </xdr:nvSpPr>
        <xdr:spPr>
          <a:xfrm rot="7761923" flipH="1" flipV="1">
            <a:off x="7484988" y="743414"/>
            <a:ext cx="119063" cy="129510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88" name="Arrow: Bent 87">
            <a:extLst>
              <a:ext uri="{FF2B5EF4-FFF2-40B4-BE49-F238E27FC236}">
                <a16:creationId xmlns:a16="http://schemas.microsoft.com/office/drawing/2014/main" id="{D543F337-6E89-779A-F304-83B2F4686484}"/>
              </a:ext>
            </a:extLst>
          </xdr:cNvPr>
          <xdr:cNvSpPr/>
        </xdr:nvSpPr>
        <xdr:spPr>
          <a:xfrm rot="7761923" flipH="1" flipV="1">
            <a:off x="7565580" y="737640"/>
            <a:ext cx="119063" cy="129510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5</xdr:col>
      <xdr:colOff>560696</xdr:colOff>
      <xdr:row>5</xdr:row>
      <xdr:rowOff>137929</xdr:rowOff>
    </xdr:from>
    <xdr:to>
      <xdr:col>6</xdr:col>
      <xdr:colOff>271845</xdr:colOff>
      <xdr:row>6</xdr:row>
      <xdr:rowOff>117144</xdr:rowOff>
    </xdr:to>
    <xdr:grpSp>
      <xdr:nvGrpSpPr>
        <xdr:cNvPr id="66" name="Group 65">
          <a:extLst>
            <a:ext uri="{FF2B5EF4-FFF2-40B4-BE49-F238E27FC236}">
              <a16:creationId xmlns:a16="http://schemas.microsoft.com/office/drawing/2014/main" id="{0A5FA4B8-DFFD-D278-FF86-F074296B1069}"/>
            </a:ext>
          </a:extLst>
        </xdr:cNvPr>
        <xdr:cNvGrpSpPr/>
      </xdr:nvGrpSpPr>
      <xdr:grpSpPr>
        <a:xfrm>
          <a:off x="3799196" y="1042804"/>
          <a:ext cx="358849" cy="160190"/>
          <a:chOff x="7864097" y="1044478"/>
          <a:chExt cx="358849" cy="160190"/>
        </a:xfrm>
      </xdr:grpSpPr>
      <xdr:sp macro="" textlink="">
        <xdr:nvSpPr>
          <xdr:cNvPr id="83" name="Arrow: Bent 82">
            <a:extLst>
              <a:ext uri="{FF2B5EF4-FFF2-40B4-BE49-F238E27FC236}">
                <a16:creationId xmlns:a16="http://schemas.microsoft.com/office/drawing/2014/main" id="{2D28FFC3-C487-A61C-7643-BD8A71C0E2C3}"/>
              </a:ext>
            </a:extLst>
          </xdr:cNvPr>
          <xdr:cNvSpPr/>
        </xdr:nvSpPr>
        <xdr:spPr>
          <a:xfrm rot="7761923" flipH="1" flipV="1">
            <a:off x="7870800" y="1039123"/>
            <a:ext cx="152781" cy="166187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84" name="Arrow: Bent 83">
            <a:extLst>
              <a:ext uri="{FF2B5EF4-FFF2-40B4-BE49-F238E27FC236}">
                <a16:creationId xmlns:a16="http://schemas.microsoft.com/office/drawing/2014/main" id="{25452014-F630-2723-D51E-C0B452E4BFD2}"/>
              </a:ext>
            </a:extLst>
          </xdr:cNvPr>
          <xdr:cNvSpPr/>
        </xdr:nvSpPr>
        <xdr:spPr>
          <a:xfrm rot="7761923" flipH="1" flipV="1">
            <a:off x="7960046" y="1045184"/>
            <a:ext cx="152781" cy="166187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85" name="Arrow: Bent 84">
            <a:extLst>
              <a:ext uri="{FF2B5EF4-FFF2-40B4-BE49-F238E27FC236}">
                <a16:creationId xmlns:a16="http://schemas.microsoft.com/office/drawing/2014/main" id="{2D287693-34FF-F0BE-C00B-EEB44FBC29F8}"/>
              </a:ext>
            </a:extLst>
          </xdr:cNvPr>
          <xdr:cNvSpPr/>
        </xdr:nvSpPr>
        <xdr:spPr>
          <a:xfrm rot="7761923" flipH="1" flipV="1">
            <a:off x="8063462" y="1037775"/>
            <a:ext cx="152781" cy="166187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5</xdr:col>
      <xdr:colOff>71498</xdr:colOff>
      <xdr:row>19</xdr:row>
      <xdr:rowOff>81120</xdr:rowOff>
    </xdr:from>
    <xdr:to>
      <xdr:col>5</xdr:col>
      <xdr:colOff>388909</xdr:colOff>
      <xdr:row>20</xdr:row>
      <xdr:rowOff>38374</xdr:rowOff>
    </xdr:to>
    <xdr:grpSp>
      <xdr:nvGrpSpPr>
        <xdr:cNvPr id="67" name="Group 66">
          <a:extLst>
            <a:ext uri="{FF2B5EF4-FFF2-40B4-BE49-F238E27FC236}">
              <a16:creationId xmlns:a16="http://schemas.microsoft.com/office/drawing/2014/main" id="{879BDA14-E77E-E3B2-435F-B26D7D33D889}"/>
            </a:ext>
          </a:extLst>
        </xdr:cNvPr>
        <xdr:cNvGrpSpPr/>
      </xdr:nvGrpSpPr>
      <xdr:grpSpPr>
        <a:xfrm>
          <a:off x="3309998" y="3519645"/>
          <a:ext cx="317411" cy="138229"/>
          <a:chOff x="7374899" y="3521319"/>
          <a:chExt cx="317411" cy="138229"/>
        </a:xfrm>
      </xdr:grpSpPr>
      <xdr:sp macro="" textlink="">
        <xdr:nvSpPr>
          <xdr:cNvPr id="80" name="Arrow: Bent 79">
            <a:extLst>
              <a:ext uri="{FF2B5EF4-FFF2-40B4-BE49-F238E27FC236}">
                <a16:creationId xmlns:a16="http://schemas.microsoft.com/office/drawing/2014/main" id="{23DE3CBA-CB9B-22BA-8728-49D2F8914660}"/>
              </a:ext>
            </a:extLst>
          </xdr:cNvPr>
          <xdr:cNvSpPr/>
        </xdr:nvSpPr>
        <xdr:spPr>
          <a:xfrm rot="19397963" flipH="1" flipV="1">
            <a:off x="7374899" y="3521319"/>
            <a:ext cx="122366" cy="133102"/>
          </a:xfrm>
          <a:prstGeom prst="bentArrow">
            <a:avLst>
              <a:gd name="adj1" fmla="val 26603"/>
              <a:gd name="adj2" fmla="val 25000"/>
              <a:gd name="adj3" fmla="val 25000"/>
              <a:gd name="adj4" fmla="val 43750"/>
            </a:avLst>
          </a:prstGeom>
          <a:solidFill>
            <a:srgbClr val="00B0F0"/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81" name="Arrow: Bent 80">
            <a:extLst>
              <a:ext uri="{FF2B5EF4-FFF2-40B4-BE49-F238E27FC236}">
                <a16:creationId xmlns:a16="http://schemas.microsoft.com/office/drawing/2014/main" id="{2891412E-6209-8D4F-F9F8-C0858CEDB08E}"/>
              </a:ext>
            </a:extLst>
          </xdr:cNvPr>
          <xdr:cNvSpPr/>
        </xdr:nvSpPr>
        <xdr:spPr>
          <a:xfrm rot="19397963" flipH="1" flipV="1">
            <a:off x="7469435" y="3523882"/>
            <a:ext cx="122366" cy="133102"/>
          </a:xfrm>
          <a:prstGeom prst="bentArrow">
            <a:avLst>
              <a:gd name="adj1" fmla="val 26603"/>
              <a:gd name="adj2" fmla="val 25000"/>
              <a:gd name="adj3" fmla="val 25000"/>
              <a:gd name="adj4" fmla="val 43750"/>
            </a:avLst>
          </a:prstGeom>
          <a:solidFill>
            <a:srgbClr val="00B0F0"/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82" name="Arrow: Bent 81">
            <a:extLst>
              <a:ext uri="{FF2B5EF4-FFF2-40B4-BE49-F238E27FC236}">
                <a16:creationId xmlns:a16="http://schemas.microsoft.com/office/drawing/2014/main" id="{3E29FEF1-F024-3A4E-3F22-822828F797CE}"/>
              </a:ext>
            </a:extLst>
          </xdr:cNvPr>
          <xdr:cNvSpPr/>
        </xdr:nvSpPr>
        <xdr:spPr>
          <a:xfrm rot="19397963" flipH="1" flipV="1">
            <a:off x="7569944" y="3526446"/>
            <a:ext cx="122366" cy="133102"/>
          </a:xfrm>
          <a:prstGeom prst="bentArrow">
            <a:avLst>
              <a:gd name="adj1" fmla="val 26603"/>
              <a:gd name="adj2" fmla="val 25000"/>
              <a:gd name="adj3" fmla="val 25000"/>
              <a:gd name="adj4" fmla="val 43750"/>
            </a:avLst>
          </a:prstGeom>
          <a:solidFill>
            <a:srgbClr val="00B0F0"/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6</xdr:col>
      <xdr:colOff>545037</xdr:colOff>
      <xdr:row>7</xdr:row>
      <xdr:rowOff>67453</xdr:rowOff>
    </xdr:from>
    <xdr:to>
      <xdr:col>7</xdr:col>
      <xdr:colOff>191662</xdr:colOff>
      <xdr:row>8</xdr:row>
      <xdr:rowOff>17866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B6AA3348-E840-3BF2-8426-F7AC2BD174B6}"/>
            </a:ext>
          </a:extLst>
        </xdr:cNvPr>
        <xdr:cNvGrpSpPr/>
      </xdr:nvGrpSpPr>
      <xdr:grpSpPr>
        <a:xfrm>
          <a:off x="4431237" y="1334278"/>
          <a:ext cx="294325" cy="131388"/>
          <a:chOff x="8496138" y="1335952"/>
          <a:chExt cx="294325" cy="131388"/>
        </a:xfrm>
      </xdr:grpSpPr>
      <xdr:sp macro="" textlink="">
        <xdr:nvSpPr>
          <xdr:cNvPr id="77" name="Arrow: Bent 76">
            <a:extLst>
              <a:ext uri="{FF2B5EF4-FFF2-40B4-BE49-F238E27FC236}">
                <a16:creationId xmlns:a16="http://schemas.microsoft.com/office/drawing/2014/main" id="{E390BF4B-FC09-BA21-106A-1315F2C4B85D}"/>
              </a:ext>
            </a:extLst>
          </xdr:cNvPr>
          <xdr:cNvSpPr/>
        </xdr:nvSpPr>
        <xdr:spPr>
          <a:xfrm rot="7761923" flipH="1" flipV="1">
            <a:off x="8501635" y="1331561"/>
            <a:ext cx="125311" cy="13630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78" name="Arrow: Bent 77">
            <a:extLst>
              <a:ext uri="{FF2B5EF4-FFF2-40B4-BE49-F238E27FC236}">
                <a16:creationId xmlns:a16="http://schemas.microsoft.com/office/drawing/2014/main" id="{D8ED64A4-FE66-0C22-6AA7-F9758FD855D2}"/>
              </a:ext>
            </a:extLst>
          </xdr:cNvPr>
          <xdr:cNvSpPr/>
        </xdr:nvSpPr>
        <xdr:spPr>
          <a:xfrm rot="7761923" flipH="1" flipV="1">
            <a:off x="8574834" y="1336532"/>
            <a:ext cx="125311" cy="13630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79" name="Arrow: Bent 78">
            <a:extLst>
              <a:ext uri="{FF2B5EF4-FFF2-40B4-BE49-F238E27FC236}">
                <a16:creationId xmlns:a16="http://schemas.microsoft.com/office/drawing/2014/main" id="{F6ED5C98-7A10-B08C-31DA-B133322727BC}"/>
              </a:ext>
            </a:extLst>
          </xdr:cNvPr>
          <xdr:cNvSpPr/>
        </xdr:nvSpPr>
        <xdr:spPr>
          <a:xfrm rot="7761923" flipH="1" flipV="1">
            <a:off x="8659655" y="1330455"/>
            <a:ext cx="125311" cy="13630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8</xdr:col>
      <xdr:colOff>91875</xdr:colOff>
      <xdr:row>19</xdr:row>
      <xdr:rowOff>37745</xdr:rowOff>
    </xdr:from>
    <xdr:to>
      <xdr:col>8</xdr:col>
      <xdr:colOff>409286</xdr:colOff>
      <xdr:row>19</xdr:row>
      <xdr:rowOff>175974</xdr:rowOff>
    </xdr:to>
    <xdr:grpSp>
      <xdr:nvGrpSpPr>
        <xdr:cNvPr id="69" name="Group 68">
          <a:extLst>
            <a:ext uri="{FF2B5EF4-FFF2-40B4-BE49-F238E27FC236}">
              <a16:creationId xmlns:a16="http://schemas.microsoft.com/office/drawing/2014/main" id="{8A481D2E-037A-4BBE-E074-A3EF716A0C61}"/>
            </a:ext>
          </a:extLst>
        </xdr:cNvPr>
        <xdr:cNvGrpSpPr/>
      </xdr:nvGrpSpPr>
      <xdr:grpSpPr>
        <a:xfrm>
          <a:off x="5273475" y="3476270"/>
          <a:ext cx="317411" cy="138229"/>
          <a:chOff x="9338376" y="3477944"/>
          <a:chExt cx="317411" cy="138229"/>
        </a:xfrm>
      </xdr:grpSpPr>
      <xdr:sp macro="" textlink="">
        <xdr:nvSpPr>
          <xdr:cNvPr id="74" name="Arrow: Bent 73">
            <a:extLst>
              <a:ext uri="{FF2B5EF4-FFF2-40B4-BE49-F238E27FC236}">
                <a16:creationId xmlns:a16="http://schemas.microsoft.com/office/drawing/2014/main" id="{E8CE003D-0FB8-121A-BFE4-EF418D4A0B51}"/>
              </a:ext>
            </a:extLst>
          </xdr:cNvPr>
          <xdr:cNvSpPr/>
        </xdr:nvSpPr>
        <xdr:spPr>
          <a:xfrm rot="19397963" flipH="1" flipV="1">
            <a:off x="9338376" y="3477944"/>
            <a:ext cx="122366" cy="133102"/>
          </a:xfrm>
          <a:prstGeom prst="bentArrow">
            <a:avLst>
              <a:gd name="adj1" fmla="val 26603"/>
              <a:gd name="adj2" fmla="val 25000"/>
              <a:gd name="adj3" fmla="val 25000"/>
              <a:gd name="adj4" fmla="val 43750"/>
            </a:avLst>
          </a:prstGeom>
          <a:solidFill>
            <a:srgbClr val="00B0F0"/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75" name="Arrow: Bent 74">
            <a:extLst>
              <a:ext uri="{FF2B5EF4-FFF2-40B4-BE49-F238E27FC236}">
                <a16:creationId xmlns:a16="http://schemas.microsoft.com/office/drawing/2014/main" id="{1E2E4B82-629D-77F1-41DB-06C1E034F23B}"/>
              </a:ext>
            </a:extLst>
          </xdr:cNvPr>
          <xdr:cNvSpPr/>
        </xdr:nvSpPr>
        <xdr:spPr>
          <a:xfrm rot="19397963" flipH="1" flipV="1">
            <a:off x="9432912" y="3480507"/>
            <a:ext cx="122366" cy="133102"/>
          </a:xfrm>
          <a:prstGeom prst="bentArrow">
            <a:avLst>
              <a:gd name="adj1" fmla="val 26603"/>
              <a:gd name="adj2" fmla="val 25000"/>
              <a:gd name="adj3" fmla="val 25000"/>
              <a:gd name="adj4" fmla="val 43750"/>
            </a:avLst>
          </a:prstGeom>
          <a:solidFill>
            <a:srgbClr val="00B0F0"/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76" name="Arrow: Bent 75">
            <a:extLst>
              <a:ext uri="{FF2B5EF4-FFF2-40B4-BE49-F238E27FC236}">
                <a16:creationId xmlns:a16="http://schemas.microsoft.com/office/drawing/2014/main" id="{CACB11EF-EFD4-90E6-A49A-B7AE30E15DFD}"/>
              </a:ext>
            </a:extLst>
          </xdr:cNvPr>
          <xdr:cNvSpPr/>
        </xdr:nvSpPr>
        <xdr:spPr>
          <a:xfrm rot="19397963" flipH="1" flipV="1">
            <a:off x="9533421" y="3483071"/>
            <a:ext cx="122366" cy="133102"/>
          </a:xfrm>
          <a:prstGeom prst="bentArrow">
            <a:avLst>
              <a:gd name="adj1" fmla="val 26603"/>
              <a:gd name="adj2" fmla="val 25000"/>
              <a:gd name="adj3" fmla="val 25000"/>
              <a:gd name="adj4" fmla="val 43750"/>
            </a:avLst>
          </a:prstGeom>
          <a:solidFill>
            <a:srgbClr val="00B0F0"/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8</xdr:col>
      <xdr:colOff>148002</xdr:colOff>
      <xdr:row>15</xdr:row>
      <xdr:rowOff>11944</xdr:rowOff>
    </xdr:from>
    <xdr:to>
      <xdr:col>8</xdr:col>
      <xdr:colOff>442327</xdr:colOff>
      <xdr:row>15</xdr:row>
      <xdr:rowOff>143332</xdr:rowOff>
    </xdr:to>
    <xdr:grpSp>
      <xdr:nvGrpSpPr>
        <xdr:cNvPr id="70" name="Group 69">
          <a:extLst>
            <a:ext uri="{FF2B5EF4-FFF2-40B4-BE49-F238E27FC236}">
              <a16:creationId xmlns:a16="http://schemas.microsoft.com/office/drawing/2014/main" id="{DA3EA8E7-AFE2-D2C8-E88C-609B178367C7}"/>
            </a:ext>
          </a:extLst>
        </xdr:cNvPr>
        <xdr:cNvGrpSpPr/>
      </xdr:nvGrpSpPr>
      <xdr:grpSpPr>
        <a:xfrm>
          <a:off x="5329602" y="2726569"/>
          <a:ext cx="294325" cy="131388"/>
          <a:chOff x="9394503" y="2728243"/>
          <a:chExt cx="294325" cy="131388"/>
        </a:xfrm>
      </xdr:grpSpPr>
      <xdr:sp macro="" textlink="">
        <xdr:nvSpPr>
          <xdr:cNvPr id="71" name="Arrow: Bent 70">
            <a:extLst>
              <a:ext uri="{FF2B5EF4-FFF2-40B4-BE49-F238E27FC236}">
                <a16:creationId xmlns:a16="http://schemas.microsoft.com/office/drawing/2014/main" id="{F9E11E5D-2631-8A11-FF91-77E995DE02A9}"/>
              </a:ext>
            </a:extLst>
          </xdr:cNvPr>
          <xdr:cNvSpPr/>
        </xdr:nvSpPr>
        <xdr:spPr>
          <a:xfrm rot="7761923" flipH="1" flipV="1">
            <a:off x="9400000" y="2723852"/>
            <a:ext cx="125311" cy="13630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72" name="Arrow: Bent 71">
            <a:extLst>
              <a:ext uri="{FF2B5EF4-FFF2-40B4-BE49-F238E27FC236}">
                <a16:creationId xmlns:a16="http://schemas.microsoft.com/office/drawing/2014/main" id="{95EC1C43-E847-BCDD-9233-2E458A21DF75}"/>
              </a:ext>
            </a:extLst>
          </xdr:cNvPr>
          <xdr:cNvSpPr/>
        </xdr:nvSpPr>
        <xdr:spPr>
          <a:xfrm rot="7761923" flipH="1" flipV="1">
            <a:off x="9473199" y="2728823"/>
            <a:ext cx="125311" cy="13630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  <xdr:sp macro="" textlink="">
        <xdr:nvSpPr>
          <xdr:cNvPr id="73" name="Arrow: Bent 72">
            <a:extLst>
              <a:ext uri="{FF2B5EF4-FFF2-40B4-BE49-F238E27FC236}">
                <a16:creationId xmlns:a16="http://schemas.microsoft.com/office/drawing/2014/main" id="{B0BA4F28-742F-E392-7C5E-310F70FB9D26}"/>
              </a:ext>
            </a:extLst>
          </xdr:cNvPr>
          <xdr:cNvSpPr/>
        </xdr:nvSpPr>
        <xdr:spPr>
          <a:xfrm rot="7761923" flipH="1" flipV="1">
            <a:off x="9558020" y="2722746"/>
            <a:ext cx="125311" cy="136305"/>
          </a:xfrm>
          <a:prstGeom prst="bentArrow">
            <a:avLst>
              <a:gd name="adj1" fmla="val 14525"/>
              <a:gd name="adj2" fmla="val 25000"/>
              <a:gd name="adj3" fmla="val 25000"/>
              <a:gd name="adj4" fmla="val 43750"/>
            </a:avLst>
          </a:prstGeom>
          <a:solidFill>
            <a:schemeClr val="bg1">
              <a:lumMod val="50000"/>
            </a:schemeClr>
          </a:solidFill>
          <a:ln w="3175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14</xdr:col>
      <xdr:colOff>611066</xdr:colOff>
      <xdr:row>38</xdr:row>
      <xdr:rowOff>355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CF50ABE7-7BFD-4884-B854-084C4D106FA5}"/>
            </a:ext>
          </a:extLst>
        </xdr:cNvPr>
        <xdr:cNvGrpSpPr/>
      </xdr:nvGrpSpPr>
      <xdr:grpSpPr>
        <a:xfrm>
          <a:off x="0" y="0"/>
          <a:ext cx="9678866" cy="6877405"/>
          <a:chOff x="0" y="19416"/>
          <a:chExt cx="9678866" cy="6877405"/>
        </a:xfrm>
      </xdr:grpSpPr>
      <xdr:grpSp>
        <xdr:nvGrpSpPr>
          <xdr:cNvPr id="3" name="Group 2">
            <a:extLst>
              <a:ext uri="{FF2B5EF4-FFF2-40B4-BE49-F238E27FC236}">
                <a16:creationId xmlns:a16="http://schemas.microsoft.com/office/drawing/2014/main" id="{30E40346-2BAC-72EC-8007-0261AA751A76}"/>
              </a:ext>
            </a:extLst>
          </xdr:cNvPr>
          <xdr:cNvGrpSpPr/>
        </xdr:nvGrpSpPr>
        <xdr:grpSpPr>
          <a:xfrm>
            <a:off x="0" y="19416"/>
            <a:ext cx="9678866" cy="6877405"/>
            <a:chOff x="0" y="19416"/>
            <a:chExt cx="9678866" cy="6877405"/>
          </a:xfrm>
        </xdr:grpSpPr>
        <xdr:grpSp>
          <xdr:nvGrpSpPr>
            <xdr:cNvPr id="5" name="Group 4">
              <a:extLst>
                <a:ext uri="{FF2B5EF4-FFF2-40B4-BE49-F238E27FC236}">
                  <a16:creationId xmlns:a16="http://schemas.microsoft.com/office/drawing/2014/main" id="{5EE1F4C5-77DA-D0F0-E896-B2CC46252A3E}"/>
                </a:ext>
              </a:extLst>
            </xdr:cNvPr>
            <xdr:cNvGrpSpPr/>
          </xdr:nvGrpSpPr>
          <xdr:grpSpPr>
            <a:xfrm>
              <a:off x="0" y="19416"/>
              <a:ext cx="9678866" cy="6877405"/>
              <a:chOff x="0" y="19416"/>
              <a:chExt cx="9627577" cy="7016617"/>
            </a:xfrm>
          </xdr:grpSpPr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E858C634-E655-C41E-1CC8-59A1B58CC24F}"/>
                  </a:ext>
                </a:extLst>
              </xdr:cNvPr>
              <xdr:cNvGrpSpPr/>
            </xdr:nvGrpSpPr>
            <xdr:grpSpPr>
              <a:xfrm>
                <a:off x="8930" y="48901"/>
                <a:ext cx="9550966" cy="6987132"/>
                <a:chOff x="8930" y="44139"/>
                <a:chExt cx="9551800" cy="6888390"/>
              </a:xfrm>
            </xdr:grpSpPr>
            <xdr:grpSp>
              <xdr:nvGrpSpPr>
                <xdr:cNvPr id="14" name="Group 13">
                  <a:extLst>
                    <a:ext uri="{FF2B5EF4-FFF2-40B4-BE49-F238E27FC236}">
                      <a16:creationId xmlns:a16="http://schemas.microsoft.com/office/drawing/2014/main" id="{B2F25F94-1A06-CDD4-8C8A-11B150C633FA}"/>
                    </a:ext>
                  </a:extLst>
                </xdr:cNvPr>
                <xdr:cNvGrpSpPr/>
              </xdr:nvGrpSpPr>
              <xdr:grpSpPr>
                <a:xfrm>
                  <a:off x="8930" y="44139"/>
                  <a:ext cx="9551800" cy="6175852"/>
                  <a:chOff x="8930" y="44139"/>
                  <a:chExt cx="9525628" cy="6144778"/>
                </a:xfrm>
              </xdr:grpSpPr>
              <xdr:grpSp>
                <xdr:nvGrpSpPr>
                  <xdr:cNvPr id="18" name="Group 17">
                    <a:extLst>
                      <a:ext uri="{FF2B5EF4-FFF2-40B4-BE49-F238E27FC236}">
                        <a16:creationId xmlns:a16="http://schemas.microsoft.com/office/drawing/2014/main" id="{A146AD8A-AED4-0267-EDCD-E93612434479}"/>
                      </a:ext>
                    </a:extLst>
                  </xdr:cNvPr>
                  <xdr:cNvGrpSpPr/>
                </xdr:nvGrpSpPr>
                <xdr:grpSpPr>
                  <a:xfrm>
                    <a:off x="8930" y="47625"/>
                    <a:ext cx="9525628" cy="6141292"/>
                    <a:chOff x="-1" y="-3433"/>
                    <a:chExt cx="9534931" cy="6152338"/>
                  </a:xfrm>
                </xdr:grpSpPr>
                <xdr:pic>
                  <xdr:nvPicPr>
                    <xdr:cNvPr id="31" name="Picture 30">
                      <a:extLst>
                        <a:ext uri="{FF2B5EF4-FFF2-40B4-BE49-F238E27FC236}">
                          <a16:creationId xmlns:a16="http://schemas.microsoft.com/office/drawing/2014/main" id="{4EB6A8C7-CE07-40E9-E148-18121EF25AB5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1"/>
                    <a:srcRect l="1744" r="2371"/>
                    <a:stretch/>
                  </xdr:blipFill>
                  <xdr:spPr>
                    <a:xfrm>
                      <a:off x="2380" y="0"/>
                      <a:ext cx="4455318" cy="3136454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32" name="Picture 31">
                      <a:extLst>
                        <a:ext uri="{FF2B5EF4-FFF2-40B4-BE49-F238E27FC236}">
                          <a16:creationId xmlns:a16="http://schemas.microsoft.com/office/drawing/2014/main" id="{D8551DB3-E7B9-D54E-5A59-C58721C1F2A2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2"/>
                    <a:srcRect l="4896" t="8186" r="1317" b="4049"/>
                    <a:stretch/>
                  </xdr:blipFill>
                  <xdr:spPr>
                    <a:xfrm>
                      <a:off x="4563194" y="-3433"/>
                      <a:ext cx="4959883" cy="313645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33" name="Picture 32">
                      <a:extLst>
                        <a:ext uri="{FF2B5EF4-FFF2-40B4-BE49-F238E27FC236}">
                          <a16:creationId xmlns:a16="http://schemas.microsoft.com/office/drawing/2014/main" id="{C503E2F2-06F4-AD91-7566-5B6EDD072B2C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3"/>
                    <a:srcRect l="2769" t="4431" r="2593" b="2147"/>
                    <a:stretch/>
                  </xdr:blipFill>
                  <xdr:spPr>
                    <a:xfrm>
                      <a:off x="-1" y="3248540"/>
                      <a:ext cx="4633914" cy="290036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pic>
                  <xdr:nvPicPr>
                    <xdr:cNvPr id="34" name="Picture 33">
                      <a:extLst>
                        <a:ext uri="{FF2B5EF4-FFF2-40B4-BE49-F238E27FC236}">
                          <a16:creationId xmlns:a16="http://schemas.microsoft.com/office/drawing/2014/main" id="{84D1238B-496C-763E-F8E3-A7084E3168CD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4"/>
                    <a:srcRect l="4780" t="5833" r="5034" b="4653"/>
                    <a:stretch/>
                  </xdr:blipFill>
                  <xdr:spPr>
                    <a:xfrm>
                      <a:off x="4734334" y="3238959"/>
                      <a:ext cx="4800596" cy="2902425"/>
                    </a:xfrm>
                    <a:prstGeom prst="rect">
                      <a:avLst/>
                    </a:prstGeom>
                    <a:ln>
                      <a:solidFill>
                        <a:schemeClr val="bg1"/>
                      </a:solidFill>
                    </a:ln>
                  </xdr:spPr>
                </xdr:pic>
                <xdr:sp macro="" textlink="">
                  <xdr:nvSpPr>
                    <xdr:cNvPr id="35" name="TextBox 14">
                      <a:extLst>
                        <a:ext uri="{FF2B5EF4-FFF2-40B4-BE49-F238E27FC236}">
                          <a16:creationId xmlns:a16="http://schemas.microsoft.com/office/drawing/2014/main" id="{54585710-BDAA-0942-6B99-4EFEB549BED9}"/>
                        </a:ext>
                      </a:extLst>
                    </xdr:cNvPr>
                    <xdr:cNvSpPr txBox="1"/>
                  </xdr:nvSpPr>
                  <xdr:spPr>
                    <a:xfrm>
                      <a:off x="-1" y="51423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a)</a:t>
                      </a:r>
                    </a:p>
                  </xdr:txBody>
                </xdr:sp>
                <xdr:sp macro="" textlink="">
                  <xdr:nvSpPr>
                    <xdr:cNvPr id="36" name="TextBox 15">
                      <a:extLst>
                        <a:ext uri="{FF2B5EF4-FFF2-40B4-BE49-F238E27FC236}">
                          <a16:creationId xmlns:a16="http://schemas.microsoft.com/office/drawing/2014/main" id="{8C539774-9603-2F5A-2342-95718C6AE996}"/>
                        </a:ext>
                      </a:extLst>
                    </xdr:cNvPr>
                    <xdr:cNvSpPr txBox="1"/>
                  </xdr:nvSpPr>
                  <xdr:spPr>
                    <a:xfrm>
                      <a:off x="4563194" y="0"/>
                      <a:ext cx="1275059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b)</a:t>
                      </a:r>
                    </a:p>
                  </xdr:txBody>
                </xdr:sp>
                <xdr:sp macro="" textlink="">
                  <xdr:nvSpPr>
                    <xdr:cNvPr id="37" name="TextBox 16">
                      <a:extLst>
                        <a:ext uri="{FF2B5EF4-FFF2-40B4-BE49-F238E27FC236}">
                          <a16:creationId xmlns:a16="http://schemas.microsoft.com/office/drawing/2014/main" id="{0EC617E5-9898-5D7D-3027-B912D08C5188}"/>
                        </a:ext>
                      </a:extLst>
                    </xdr:cNvPr>
                    <xdr:cNvSpPr txBox="1"/>
                  </xdr:nvSpPr>
                  <xdr:spPr>
                    <a:xfrm>
                      <a:off x="2380" y="3245877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c)</a:t>
                      </a:r>
                    </a:p>
                  </xdr:txBody>
                </xdr:sp>
                <xdr:sp macro="" textlink="">
                  <xdr:nvSpPr>
                    <xdr:cNvPr id="38" name="TextBox 17">
                      <a:extLst>
                        <a:ext uri="{FF2B5EF4-FFF2-40B4-BE49-F238E27FC236}">
                          <a16:creationId xmlns:a16="http://schemas.microsoft.com/office/drawing/2014/main" id="{6E6C986B-154A-54CA-2809-868D15D457A1}"/>
                        </a:ext>
                      </a:extLst>
                    </xdr:cNvPr>
                    <xdr:cNvSpPr txBox="1"/>
                  </xdr:nvSpPr>
                  <xdr:spPr>
                    <a:xfrm>
                      <a:off x="4751003" y="3245051"/>
                      <a:ext cx="1276350" cy="369332"/>
                    </a:xfrm>
                    <a:prstGeom prst="rect">
                      <a:avLst/>
                    </a:prstGeom>
                    <a:noFill/>
                  </xdr:spPr>
                  <xdr:txBody>
                    <a:bodyPr wrap="square" rtlCol="0">
                      <a:spAutoFit/>
                    </a:bodyPr>
                    <a:lstStyle>
                      <a:defPPr>
                        <a:defRPr lang="en-US"/>
                      </a:defPPr>
                      <a:lvl1pPr marL="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1pPr>
                      <a:lvl2pPr marL="457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2pPr>
                      <a:lvl3pPr marL="914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3pPr>
                      <a:lvl4pPr marL="1371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4pPr>
                      <a:lvl5pPr marL="18288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5pPr>
                      <a:lvl6pPr marL="22860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6pPr>
                      <a:lvl7pPr marL="27432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7pPr>
                      <a:lvl8pPr marL="32004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8pPr>
                      <a:lvl9pPr marL="3657600" algn="l" defTabSz="457200" rtl="0" eaLnBrk="1" latinLnBrk="0" hangingPunct="1">
                        <a:defRPr sz="1800" kern="1200">
                          <a:solidFill>
                            <a:schemeClr val="tx1"/>
                          </a:solidFill>
                          <a:latin typeface="+mn-lt"/>
                          <a:ea typeface="+mn-ea"/>
                          <a:cs typeface="+mn-cs"/>
                        </a:defRPr>
                      </a:lvl9pPr>
                    </a:lstStyle>
                    <a:p>
                      <a:r>
                        <a:rPr lang="en-US" b="1">
                          <a:solidFill>
                            <a:sysClr val="windowText" lastClr="000000"/>
                          </a:solidFill>
                          <a:latin typeface="Arial" panose="020B0604020202020204" pitchFamily="34" charset="0"/>
                          <a:cs typeface="Arial" panose="020B0604020202020204" pitchFamily="34" charset="0"/>
                        </a:rPr>
                        <a:t>d)</a:t>
                      </a:r>
                    </a:p>
                  </xdr:txBody>
                </xdr:sp>
              </xdr:grpSp>
              <xdr:sp macro="" textlink="">
                <xdr:nvSpPr>
                  <xdr:cNvPr id="19" name="Arrow: Circular 18">
                    <a:extLst>
                      <a:ext uri="{FF2B5EF4-FFF2-40B4-BE49-F238E27FC236}">
                        <a16:creationId xmlns:a16="http://schemas.microsoft.com/office/drawing/2014/main" id="{D47C13CE-A217-2CFD-B622-04F7D43DBE25}"/>
                      </a:ext>
                    </a:extLst>
                  </xdr:cNvPr>
                  <xdr:cNvSpPr/>
                </xdr:nvSpPr>
                <xdr:spPr>
                  <a:xfrm>
                    <a:off x="526852" y="4304708"/>
                    <a:ext cx="814859" cy="590755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0" name="Arrow: Circular 19">
                    <a:extLst>
                      <a:ext uri="{FF2B5EF4-FFF2-40B4-BE49-F238E27FC236}">
                        <a16:creationId xmlns:a16="http://schemas.microsoft.com/office/drawing/2014/main" id="{6CEEE271-807C-4BED-FFF1-7153231D2702}"/>
                      </a:ext>
                    </a:extLst>
                  </xdr:cNvPr>
                  <xdr:cNvSpPr/>
                </xdr:nvSpPr>
                <xdr:spPr>
                  <a:xfrm rot="5400000">
                    <a:off x="717949" y="3490446"/>
                    <a:ext cx="1167220" cy="1418445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700933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1" name="Arrow: Circular 20">
                    <a:extLst>
                      <a:ext uri="{FF2B5EF4-FFF2-40B4-BE49-F238E27FC236}">
                        <a16:creationId xmlns:a16="http://schemas.microsoft.com/office/drawing/2014/main" id="{E5F2730C-702A-611F-AB13-773D8B66A5BC}"/>
                      </a:ext>
                    </a:extLst>
                  </xdr:cNvPr>
                  <xdr:cNvSpPr/>
                </xdr:nvSpPr>
                <xdr:spPr>
                  <a:xfrm rot="5400000">
                    <a:off x="5894586" y="3620132"/>
                    <a:ext cx="770209" cy="1038102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2" name="Arrow: Circular 21">
                    <a:extLst>
                      <a:ext uri="{FF2B5EF4-FFF2-40B4-BE49-F238E27FC236}">
                        <a16:creationId xmlns:a16="http://schemas.microsoft.com/office/drawing/2014/main" id="{DFAFD830-CAAF-1D30-15B8-0E635868195C}"/>
                      </a:ext>
                    </a:extLst>
                  </xdr:cNvPr>
                  <xdr:cNvSpPr/>
                </xdr:nvSpPr>
                <xdr:spPr>
                  <a:xfrm rot="14688314">
                    <a:off x="7187813" y="3302564"/>
                    <a:ext cx="1167220" cy="1420291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3" name="Arrow: Circular 22">
                    <a:extLst>
                      <a:ext uri="{FF2B5EF4-FFF2-40B4-BE49-F238E27FC236}">
                        <a16:creationId xmlns:a16="http://schemas.microsoft.com/office/drawing/2014/main" id="{014FBD49-9BC4-A73D-48CE-7739153E2E98}"/>
                      </a:ext>
                    </a:extLst>
                  </xdr:cNvPr>
                  <xdr:cNvSpPr/>
                </xdr:nvSpPr>
                <xdr:spPr>
                  <a:xfrm rot="5400000">
                    <a:off x="6864686" y="4810707"/>
                    <a:ext cx="646123" cy="730386"/>
                  </a:xfrm>
                  <a:prstGeom prst="circularArrow">
                    <a:avLst>
                      <a:gd name="adj1" fmla="val 6311"/>
                      <a:gd name="adj2" fmla="val 657255"/>
                      <a:gd name="adj3" fmla="val 20525026"/>
                      <a:gd name="adj4" fmla="val 14700933"/>
                      <a:gd name="adj5" fmla="val 12083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4" name="Arrow: Circular 23">
                    <a:extLst>
                      <a:ext uri="{FF2B5EF4-FFF2-40B4-BE49-F238E27FC236}">
                        <a16:creationId xmlns:a16="http://schemas.microsoft.com/office/drawing/2014/main" id="{48DCBFC9-6452-D231-CAF8-6A199F7404C3}"/>
                      </a:ext>
                    </a:extLst>
                  </xdr:cNvPr>
                  <xdr:cNvSpPr/>
                </xdr:nvSpPr>
                <xdr:spPr>
                  <a:xfrm rot="10257727">
                    <a:off x="7059493" y="4738274"/>
                    <a:ext cx="1169067" cy="1416597"/>
                  </a:xfrm>
                  <a:prstGeom prst="circularArrow">
                    <a:avLst>
                      <a:gd name="adj1" fmla="val 3175"/>
                      <a:gd name="adj2" fmla="val 657255"/>
                      <a:gd name="adj3" fmla="val 20633049"/>
                      <a:gd name="adj4" fmla="val 14154754"/>
                      <a:gd name="adj5" fmla="val 770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5" name="Arrow: Circular 24">
                    <a:extLst>
                      <a:ext uri="{FF2B5EF4-FFF2-40B4-BE49-F238E27FC236}">
                        <a16:creationId xmlns:a16="http://schemas.microsoft.com/office/drawing/2014/main" id="{6A15AA2F-31D0-3F32-3F72-A7DC12E3DE70}"/>
                      </a:ext>
                    </a:extLst>
                  </xdr:cNvPr>
                  <xdr:cNvSpPr/>
                </xdr:nvSpPr>
                <xdr:spPr>
                  <a:xfrm rot="14688314">
                    <a:off x="7005996" y="1012612"/>
                    <a:ext cx="1045232" cy="1074739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6" name="Arrow: Circular 25">
                    <a:extLst>
                      <a:ext uri="{FF2B5EF4-FFF2-40B4-BE49-F238E27FC236}">
                        <a16:creationId xmlns:a16="http://schemas.microsoft.com/office/drawing/2014/main" id="{92998685-7B0B-4D6D-7251-9BC4B7A380EC}"/>
                      </a:ext>
                    </a:extLst>
                  </xdr:cNvPr>
                  <xdr:cNvSpPr/>
                </xdr:nvSpPr>
                <xdr:spPr>
                  <a:xfrm rot="4637631">
                    <a:off x="6794223" y="154356"/>
                    <a:ext cx="1045231" cy="1075861"/>
                  </a:xfrm>
                  <a:prstGeom prst="circularArrow">
                    <a:avLst>
                      <a:gd name="adj1" fmla="val 2911"/>
                      <a:gd name="adj2" fmla="val 657255"/>
                      <a:gd name="adj3" fmla="val 20649163"/>
                      <a:gd name="adj4" fmla="val 13698101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7" name="Arrow: Circular 26">
                    <a:extLst>
                      <a:ext uri="{FF2B5EF4-FFF2-40B4-BE49-F238E27FC236}">
                        <a16:creationId xmlns:a16="http://schemas.microsoft.com/office/drawing/2014/main" id="{CF424C76-0544-6CDD-62BE-6FA02774632D}"/>
                      </a:ext>
                    </a:extLst>
                  </xdr:cNvPr>
                  <xdr:cNvSpPr/>
                </xdr:nvSpPr>
                <xdr:spPr>
                  <a:xfrm rot="10800000">
                    <a:off x="5871682" y="44139"/>
                    <a:ext cx="1766314" cy="2609513"/>
                  </a:xfrm>
                  <a:prstGeom prst="circularArrow">
                    <a:avLst>
                      <a:gd name="adj1" fmla="val 1953"/>
                      <a:gd name="adj2" fmla="val 657255"/>
                      <a:gd name="adj3" fmla="val 20574101"/>
                      <a:gd name="adj4" fmla="val 14892031"/>
                      <a:gd name="adj5" fmla="val 3531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8" name="Arrow: Circular 27">
                    <a:extLst>
                      <a:ext uri="{FF2B5EF4-FFF2-40B4-BE49-F238E27FC236}">
                        <a16:creationId xmlns:a16="http://schemas.microsoft.com/office/drawing/2014/main" id="{F04C9416-0D03-AA84-12E1-9C276FC1D210}"/>
                      </a:ext>
                    </a:extLst>
                  </xdr:cNvPr>
                  <xdr:cNvSpPr/>
                </xdr:nvSpPr>
                <xdr:spPr>
                  <a:xfrm rot="9971301">
                    <a:off x="7311712" y="828653"/>
                    <a:ext cx="460903" cy="541214"/>
                  </a:xfrm>
                  <a:prstGeom prst="circularArrow">
                    <a:avLst>
                      <a:gd name="adj1" fmla="val 7302"/>
                      <a:gd name="adj2" fmla="val 657255"/>
                      <a:gd name="adj3" fmla="val 20424419"/>
                      <a:gd name="adj4" fmla="val 16511627"/>
                      <a:gd name="adj5" fmla="val 10288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29" name="Arrow: Circular 28">
                    <a:extLst>
                      <a:ext uri="{FF2B5EF4-FFF2-40B4-BE49-F238E27FC236}">
                        <a16:creationId xmlns:a16="http://schemas.microsoft.com/office/drawing/2014/main" id="{753A4577-7DF2-9CB9-358E-F6D1331750CF}"/>
                      </a:ext>
                    </a:extLst>
                  </xdr:cNvPr>
                  <xdr:cNvSpPr/>
                </xdr:nvSpPr>
                <xdr:spPr>
                  <a:xfrm rot="20300409">
                    <a:off x="5117266" y="1105849"/>
                    <a:ext cx="815981" cy="590756"/>
                  </a:xfrm>
                  <a:prstGeom prst="circularArrow">
                    <a:avLst>
                      <a:gd name="adj1" fmla="val 6746"/>
                      <a:gd name="adj2" fmla="val 1016844"/>
                      <a:gd name="adj3" fmla="val 20801224"/>
                      <a:gd name="adj4" fmla="val 11407869"/>
                      <a:gd name="adj5" fmla="val 12500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  <xdr:sp macro="" textlink="">
                <xdr:nvSpPr>
                  <xdr:cNvPr id="30" name="Arrow: Circular 29">
                    <a:extLst>
                      <a:ext uri="{FF2B5EF4-FFF2-40B4-BE49-F238E27FC236}">
                        <a16:creationId xmlns:a16="http://schemas.microsoft.com/office/drawing/2014/main" id="{53130265-B59B-6909-50F6-5427CAA56004}"/>
                      </a:ext>
                    </a:extLst>
                  </xdr:cNvPr>
                  <xdr:cNvSpPr/>
                </xdr:nvSpPr>
                <xdr:spPr>
                  <a:xfrm rot="5400000" flipH="1">
                    <a:off x="4165716" y="334095"/>
                    <a:ext cx="3068669" cy="4860955"/>
                  </a:xfrm>
                  <a:prstGeom prst="circularArrow">
                    <a:avLst>
                      <a:gd name="adj1" fmla="val 1230"/>
                      <a:gd name="adj2" fmla="val 327149"/>
                      <a:gd name="adj3" fmla="val 20588089"/>
                      <a:gd name="adj4" fmla="val 16073983"/>
                      <a:gd name="adj5" fmla="val 3224"/>
                    </a:avLst>
                  </a:prstGeom>
                  <a:solidFill>
                    <a:srgbClr val="C00000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en-US" sz="1100">
                      <a:solidFill>
                        <a:schemeClr val="tx1"/>
                      </a:solidFill>
                    </a:endParaRPr>
                  </a:p>
                </xdr:txBody>
              </xdr:sp>
            </xdr:grpSp>
            <xdr:sp macro="" textlink="">
              <xdr:nvSpPr>
                <xdr:cNvPr id="15" name="Arrow: Circular 14">
                  <a:extLst>
                    <a:ext uri="{FF2B5EF4-FFF2-40B4-BE49-F238E27FC236}">
                      <a16:creationId xmlns:a16="http://schemas.microsoft.com/office/drawing/2014/main" id="{40FD7B8D-2E8C-3228-D42F-BE0D9DE6F10F}"/>
                    </a:ext>
                  </a:extLst>
                </xdr:cNvPr>
                <xdr:cNvSpPr/>
              </xdr:nvSpPr>
              <xdr:spPr>
                <a:xfrm rot="17197734">
                  <a:off x="1989178" y="4965434"/>
                  <a:ext cx="720059" cy="592605"/>
                </a:xfrm>
                <a:prstGeom prst="circularArrow">
                  <a:avLst>
                    <a:gd name="adj1" fmla="val 6746"/>
                    <a:gd name="adj2" fmla="val 1016844"/>
                    <a:gd name="adj3" fmla="val 20801224"/>
                    <a:gd name="adj4" fmla="val 9440259"/>
                    <a:gd name="adj5" fmla="val 12500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16" name="Arrow: Circular 15">
                  <a:extLst>
                    <a:ext uri="{FF2B5EF4-FFF2-40B4-BE49-F238E27FC236}">
                      <a16:creationId xmlns:a16="http://schemas.microsoft.com/office/drawing/2014/main" id="{43140D44-B4E0-DAC1-2007-6E8542024437}"/>
                    </a:ext>
                  </a:extLst>
                </xdr:cNvPr>
                <xdr:cNvSpPr/>
              </xdr:nvSpPr>
              <xdr:spPr>
                <a:xfrm rot="5400000" flipH="1">
                  <a:off x="1352021" y="4810188"/>
                  <a:ext cx="2066248" cy="2178433"/>
                </a:xfrm>
                <a:prstGeom prst="circularArrow">
                  <a:avLst>
                    <a:gd name="adj1" fmla="val 1230"/>
                    <a:gd name="adj2" fmla="val 327149"/>
                    <a:gd name="adj3" fmla="val 20588089"/>
                    <a:gd name="adj4" fmla="val 16073983"/>
                    <a:gd name="adj5" fmla="val 3224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17" name="Arrow: Circular 16">
                  <a:extLst>
                    <a:ext uri="{FF2B5EF4-FFF2-40B4-BE49-F238E27FC236}">
                      <a16:creationId xmlns:a16="http://schemas.microsoft.com/office/drawing/2014/main" id="{08188B96-1AF3-A107-1772-DCAF934997D3}"/>
                    </a:ext>
                  </a:extLst>
                </xdr:cNvPr>
                <xdr:cNvSpPr/>
              </xdr:nvSpPr>
              <xdr:spPr>
                <a:xfrm rot="20900049" flipH="1">
                  <a:off x="2463061" y="4473836"/>
                  <a:ext cx="864116" cy="750097"/>
                </a:xfrm>
                <a:prstGeom prst="circularArrow">
                  <a:avLst>
                    <a:gd name="adj1" fmla="val 2887"/>
                    <a:gd name="adj2" fmla="val 671598"/>
                    <a:gd name="adj3" fmla="val 20587825"/>
                    <a:gd name="adj4" fmla="val 16073983"/>
                    <a:gd name="adj5" fmla="val 5465"/>
                  </a:avLst>
                </a:prstGeom>
                <a:solidFill>
                  <a:srgbClr val="C00000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>
                    <a:solidFill>
                      <a:schemeClr val="tx1"/>
                    </a:solidFill>
                  </a:endParaRPr>
                </a:p>
              </xdr:txBody>
            </xdr:sp>
          </xdr:grpSp>
          <xdr:cxnSp macro="">
            <xdr:nvCxnSpPr>
              <xdr:cNvPr id="11" name="Straight Connector 10">
                <a:extLst>
                  <a:ext uri="{FF2B5EF4-FFF2-40B4-BE49-F238E27FC236}">
                    <a16:creationId xmlns:a16="http://schemas.microsoft.com/office/drawing/2014/main" id="{5ACE32D5-35F8-7E87-D44D-FDD009CFF5C5}"/>
                  </a:ext>
                </a:extLst>
              </xdr:cNvPr>
              <xdr:cNvCxnSpPr/>
            </xdr:nvCxnSpPr>
            <xdr:spPr>
              <a:xfrm flipH="1">
                <a:off x="0" y="3297115"/>
                <a:ext cx="9627577" cy="0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12" name="Straight Connector 11">
                <a:extLst>
                  <a:ext uri="{FF2B5EF4-FFF2-40B4-BE49-F238E27FC236}">
                    <a16:creationId xmlns:a16="http://schemas.microsoft.com/office/drawing/2014/main" id="{5E314E9D-B16B-3104-D0FB-C750CFCA2146}"/>
                  </a:ext>
                </a:extLst>
              </xdr:cNvPr>
              <xdr:cNvCxnSpPr/>
            </xdr:nvCxnSpPr>
            <xdr:spPr>
              <a:xfrm flipH="1" flipV="1">
                <a:off x="4513385" y="19416"/>
                <a:ext cx="7327" cy="3275134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13" name="Straight Connector 12">
                <a:extLst>
                  <a:ext uri="{FF2B5EF4-FFF2-40B4-BE49-F238E27FC236}">
                    <a16:creationId xmlns:a16="http://schemas.microsoft.com/office/drawing/2014/main" id="{C5007EAE-9165-8249-B5CA-F3BAF67AC770}"/>
                  </a:ext>
                </a:extLst>
              </xdr:cNvPr>
              <xdr:cNvCxnSpPr/>
            </xdr:nvCxnSpPr>
            <xdr:spPr>
              <a:xfrm flipH="1" flipV="1">
                <a:off x="4696558" y="3294551"/>
                <a:ext cx="7327" cy="3279896"/>
              </a:xfrm>
              <a:prstGeom prst="line">
                <a:avLst/>
              </a:prstGeom>
              <a:ln>
                <a:solidFill>
                  <a:schemeClr val="bg2">
                    <a:lumMod val="50000"/>
                  </a:schemeClr>
                </a:solidFill>
                <a:prstDash val="lgDash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</xdr:grpSp>
        <xdr:sp macro="" textlink="">
          <xdr:nvSpPr>
            <xdr:cNvPr id="6" name="TextBox 15">
              <a:extLst>
                <a:ext uri="{FF2B5EF4-FFF2-40B4-BE49-F238E27FC236}">
                  <a16:creationId xmlns:a16="http://schemas.microsoft.com/office/drawing/2014/main" id="{E026C039-2CF2-5F52-1B45-8CC67724C310}"/>
                </a:ext>
              </a:extLst>
            </xdr:cNvPr>
            <xdr:cNvSpPr txBox="1"/>
          </xdr:nvSpPr>
          <xdr:spPr>
            <a:xfrm>
              <a:off x="1655885" y="2642455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Onondaga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7" name="Straight Arrow Connector 6">
              <a:extLst>
                <a:ext uri="{FF2B5EF4-FFF2-40B4-BE49-F238E27FC236}">
                  <a16:creationId xmlns:a16="http://schemas.microsoft.com/office/drawing/2014/main" id="{9C4E855F-A3BF-FFEB-BDAA-605BDECEBAD7}"/>
                </a:ext>
              </a:extLst>
            </xdr:cNvPr>
            <xdr:cNvCxnSpPr/>
          </xdr:nvCxnSpPr>
          <xdr:spPr>
            <a:xfrm flipH="1" flipV="1">
              <a:off x="1912327" y="1520337"/>
              <a:ext cx="413971" cy="1117355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" name="TextBox 15">
              <a:extLst>
                <a:ext uri="{FF2B5EF4-FFF2-40B4-BE49-F238E27FC236}">
                  <a16:creationId xmlns:a16="http://schemas.microsoft.com/office/drawing/2014/main" id="{3F79DD3D-7E02-F900-6A3C-59EED34329FD}"/>
                </a:ext>
              </a:extLst>
            </xdr:cNvPr>
            <xdr:cNvSpPr txBox="1"/>
          </xdr:nvSpPr>
          <xdr:spPr>
            <a:xfrm>
              <a:off x="408843" y="376970"/>
              <a:ext cx="1284007" cy="368388"/>
            </a:xfrm>
            <a:prstGeom prst="rect">
              <a:avLst/>
            </a:prstGeom>
            <a:noFill/>
          </xdr:spPr>
          <xdr:txBody>
            <a:bodyPr wrap="square" rtlCol="0">
              <a:noAutofit/>
            </a:bodyPr>
            <a:lstStyle>
              <a:defPPr>
                <a:defRPr lang="en-US"/>
              </a:defPPr>
              <a:lvl1pPr marL="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4572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sz="1400" b="1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Jefferson</a:t>
              </a:r>
              <a:r>
                <a:rPr lang="en-US" sz="1400" b="1" baseline="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 county</a:t>
              </a:r>
              <a:endPara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cxnSp macro="">
          <xdr:nvCxnSpPr>
            <xdr:cNvPr id="9" name="Straight Arrow Connector 8">
              <a:extLst>
                <a:ext uri="{FF2B5EF4-FFF2-40B4-BE49-F238E27FC236}">
                  <a16:creationId xmlns:a16="http://schemas.microsoft.com/office/drawing/2014/main" id="{C5D1B411-5226-6DB0-770A-0C3DE10B749B}"/>
                </a:ext>
              </a:extLst>
            </xdr:cNvPr>
            <xdr:cNvCxnSpPr/>
          </xdr:nvCxnSpPr>
          <xdr:spPr>
            <a:xfrm>
              <a:off x="1208942" y="655760"/>
              <a:ext cx="694592" cy="71803"/>
            </a:xfrm>
            <a:prstGeom prst="straightConnector1">
              <a:avLst/>
            </a:prstGeom>
            <a:ln w="38100">
              <a:solidFill>
                <a:srgbClr val="C0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 macro="" textlink="">
        <xdr:nvSpPr>
          <xdr:cNvPr id="4" name="Arrow: Circular 3">
            <a:extLst>
              <a:ext uri="{FF2B5EF4-FFF2-40B4-BE49-F238E27FC236}">
                <a16:creationId xmlns:a16="http://schemas.microsoft.com/office/drawing/2014/main" id="{25CAE6A6-6F6A-A725-B7BE-7E76F1F73384}"/>
              </a:ext>
            </a:extLst>
          </xdr:cNvPr>
          <xdr:cNvSpPr/>
        </xdr:nvSpPr>
        <xdr:spPr>
          <a:xfrm rot="5982302">
            <a:off x="5444885" y="217057"/>
            <a:ext cx="1315519" cy="1166330"/>
          </a:xfrm>
          <a:prstGeom prst="circularArrow">
            <a:avLst>
              <a:gd name="adj1" fmla="val 3175"/>
              <a:gd name="adj2" fmla="val 657255"/>
              <a:gd name="adj3" fmla="val 20633049"/>
              <a:gd name="adj4" fmla="val 15779021"/>
              <a:gd name="adj5" fmla="val 7704"/>
            </a:avLst>
          </a:prstGeom>
          <a:solidFill>
            <a:srgbClr val="C0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376152</xdr:colOff>
      <xdr:row>30</xdr:row>
      <xdr:rowOff>152773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244EDC67-8458-4858-9B43-0F7B1F270712}"/>
            </a:ext>
          </a:extLst>
        </xdr:cNvPr>
        <xdr:cNvGrpSpPr/>
      </xdr:nvGrpSpPr>
      <xdr:grpSpPr>
        <a:xfrm>
          <a:off x="0" y="0"/>
          <a:ext cx="4910052" cy="5582023"/>
          <a:chOff x="1549656" y="457687"/>
          <a:chExt cx="4906847" cy="5520201"/>
        </a:xfrm>
      </xdr:grpSpPr>
      <xdr:grpSp>
        <xdr:nvGrpSpPr>
          <xdr:cNvPr id="10" name="Group 9">
            <a:extLst>
              <a:ext uri="{FF2B5EF4-FFF2-40B4-BE49-F238E27FC236}">
                <a16:creationId xmlns:a16="http://schemas.microsoft.com/office/drawing/2014/main" id="{1D92E016-3C75-DE9E-F300-0975BF74869A}"/>
              </a:ext>
            </a:extLst>
          </xdr:cNvPr>
          <xdr:cNvGrpSpPr/>
        </xdr:nvGrpSpPr>
        <xdr:grpSpPr>
          <a:xfrm>
            <a:off x="1549656" y="457688"/>
            <a:ext cx="4906847" cy="5520200"/>
            <a:chOff x="1549656" y="457688"/>
            <a:chExt cx="4906847" cy="5520200"/>
          </a:xfrm>
        </xdr:grpSpPr>
        <xdr:pic>
          <xdr:nvPicPr>
            <xdr:cNvPr id="17" name="Picture 16">
              <a:extLst>
                <a:ext uri="{FF2B5EF4-FFF2-40B4-BE49-F238E27FC236}">
                  <a16:creationId xmlns:a16="http://schemas.microsoft.com/office/drawing/2014/main" id="{99AF9A51-6EDC-D0DE-3F94-1A15A4F75CB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8" y="457689"/>
              <a:ext cx="2453423" cy="1840067"/>
            </a:xfrm>
            <a:prstGeom prst="rect">
              <a:avLst/>
            </a:prstGeom>
          </xdr:spPr>
        </xdr:pic>
        <xdr:pic>
          <xdr:nvPicPr>
            <xdr:cNvPr id="18" name="Picture 17">
              <a:extLst>
                <a:ext uri="{FF2B5EF4-FFF2-40B4-BE49-F238E27FC236}">
                  <a16:creationId xmlns:a16="http://schemas.microsoft.com/office/drawing/2014/main" id="{CDF53E40-802A-C6A4-B3C1-C3FEF3114C1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7" y="2297755"/>
              <a:ext cx="2453423" cy="1840067"/>
            </a:xfrm>
            <a:prstGeom prst="rect">
              <a:avLst/>
            </a:prstGeom>
          </xdr:spPr>
        </xdr:pic>
        <xdr:pic>
          <xdr:nvPicPr>
            <xdr:cNvPr id="19" name="Picture 18">
              <a:extLst>
                <a:ext uri="{FF2B5EF4-FFF2-40B4-BE49-F238E27FC236}">
                  <a16:creationId xmlns:a16="http://schemas.microsoft.com/office/drawing/2014/main" id="{6DB5BC3C-9903-FA68-139C-A82DEAEFCED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549656" y="4137821"/>
              <a:ext cx="2453423" cy="1840067"/>
            </a:xfrm>
            <a:prstGeom prst="rect">
              <a:avLst/>
            </a:prstGeom>
          </xdr:spPr>
        </xdr:pic>
        <xdr:pic>
          <xdr:nvPicPr>
            <xdr:cNvPr id="20" name="Picture 19">
              <a:extLst>
                <a:ext uri="{FF2B5EF4-FFF2-40B4-BE49-F238E27FC236}">
                  <a16:creationId xmlns:a16="http://schemas.microsoft.com/office/drawing/2014/main" id="{1F7C72A2-E063-DF80-0724-9EBA96A327D6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80" y="457688"/>
              <a:ext cx="2453423" cy="1840067"/>
            </a:xfrm>
            <a:prstGeom prst="rect">
              <a:avLst/>
            </a:prstGeom>
          </xdr:spPr>
        </xdr:pic>
        <xdr:pic>
          <xdr:nvPicPr>
            <xdr:cNvPr id="21" name="Picture 20">
              <a:extLst>
                <a:ext uri="{FF2B5EF4-FFF2-40B4-BE49-F238E27FC236}">
                  <a16:creationId xmlns:a16="http://schemas.microsoft.com/office/drawing/2014/main" id="{0EF7E019-B837-64BA-455A-CB836F5B12A1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79" y="2297755"/>
              <a:ext cx="2453423" cy="1840067"/>
            </a:xfrm>
            <a:prstGeom prst="rect">
              <a:avLst/>
            </a:prstGeom>
          </xdr:spPr>
        </xdr:pic>
        <xdr:pic>
          <xdr:nvPicPr>
            <xdr:cNvPr id="22" name="Picture 21">
              <a:extLst>
                <a:ext uri="{FF2B5EF4-FFF2-40B4-BE49-F238E27FC236}">
                  <a16:creationId xmlns:a16="http://schemas.microsoft.com/office/drawing/2014/main" id="{9212A442-DA58-1A61-618D-C31D42C77ED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3078" y="4137820"/>
              <a:ext cx="2453423" cy="1840067"/>
            </a:xfrm>
            <a:prstGeom prst="rect">
              <a:avLst/>
            </a:prstGeom>
          </xdr:spPr>
        </xdr:pic>
      </xdr:grpSp>
      <xdr:sp macro="" textlink="">
        <xdr:nvSpPr>
          <xdr:cNvPr id="11" name="TextBox 15">
            <a:extLst>
              <a:ext uri="{FF2B5EF4-FFF2-40B4-BE49-F238E27FC236}">
                <a16:creationId xmlns:a16="http://schemas.microsoft.com/office/drawing/2014/main" id="{8C6DDD1D-E789-9B89-0C85-BB182C83FC97}"/>
              </a:ext>
            </a:extLst>
          </xdr:cNvPr>
          <xdr:cNvSpPr txBox="1"/>
        </xdr:nvSpPr>
        <xdr:spPr>
          <a:xfrm>
            <a:off x="1549656" y="45768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2" name="TextBox 15">
            <a:extLst>
              <a:ext uri="{FF2B5EF4-FFF2-40B4-BE49-F238E27FC236}">
                <a16:creationId xmlns:a16="http://schemas.microsoft.com/office/drawing/2014/main" id="{BC5AFE24-E84F-829D-4AA2-C1514013A20C}"/>
              </a:ext>
            </a:extLst>
          </xdr:cNvPr>
          <xdr:cNvSpPr txBox="1"/>
        </xdr:nvSpPr>
        <xdr:spPr>
          <a:xfrm>
            <a:off x="1549656" y="2297753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13" name="TextBox 15">
            <a:extLst>
              <a:ext uri="{FF2B5EF4-FFF2-40B4-BE49-F238E27FC236}">
                <a16:creationId xmlns:a16="http://schemas.microsoft.com/office/drawing/2014/main" id="{3A560A7D-F262-DCBC-E53D-3065053EADA3}"/>
              </a:ext>
            </a:extLst>
          </xdr:cNvPr>
          <xdr:cNvSpPr txBox="1"/>
        </xdr:nvSpPr>
        <xdr:spPr>
          <a:xfrm>
            <a:off x="1549656" y="413781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14" name="TextBox 15">
            <a:extLst>
              <a:ext uri="{FF2B5EF4-FFF2-40B4-BE49-F238E27FC236}">
                <a16:creationId xmlns:a16="http://schemas.microsoft.com/office/drawing/2014/main" id="{E0CB20BF-B7C2-9F33-DBD5-6EE45BBA5E9B}"/>
              </a:ext>
            </a:extLst>
          </xdr:cNvPr>
          <xdr:cNvSpPr txBox="1"/>
        </xdr:nvSpPr>
        <xdr:spPr>
          <a:xfrm>
            <a:off x="4003078" y="457687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5" name="TextBox 15">
            <a:extLst>
              <a:ext uri="{FF2B5EF4-FFF2-40B4-BE49-F238E27FC236}">
                <a16:creationId xmlns:a16="http://schemas.microsoft.com/office/drawing/2014/main" id="{3ADA0A76-2698-C839-AB27-BB2F2723952A}"/>
              </a:ext>
            </a:extLst>
          </xdr:cNvPr>
          <xdr:cNvSpPr txBox="1"/>
        </xdr:nvSpPr>
        <xdr:spPr>
          <a:xfrm>
            <a:off x="4003078" y="2297753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20B9CB70-6DB3-F4E7-88AB-FA991D7A1D75}"/>
              </a:ext>
            </a:extLst>
          </xdr:cNvPr>
          <xdr:cNvSpPr txBox="1"/>
        </xdr:nvSpPr>
        <xdr:spPr>
          <a:xfrm>
            <a:off x="4003078" y="4137818"/>
            <a:ext cx="1291799" cy="365472"/>
          </a:xfrm>
          <a:prstGeom prst="rect">
            <a:avLst/>
          </a:prstGeom>
          <a:noFill/>
        </xdr:spPr>
        <xdr:txBody>
          <a:bodyPr wrap="square" lIns="0" tIns="0" rIns="0" bIns="0" rtlCol="0"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257173</xdr:colOff>
      <xdr:row>2</xdr:row>
      <xdr:rowOff>14285</xdr:rowOff>
    </xdr:from>
    <xdr:to>
      <xdr:col>8</xdr:col>
      <xdr:colOff>161924</xdr:colOff>
      <xdr:row>22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8452388F-446F-4C99-83D9-53DEF6D6AB2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47936" y="376235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4DDAE3A-3A34-44A5-B6EC-674E7172BF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981BAA5-2FE1-4168-9215-0F5EFCB20F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C52DC27-1D47-407B-A750-0D641C52E8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E14F235B-2214-4E54-A6DA-29A8DAAD3AF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natha\PycharmProjects\poultry-CLCO\data\data%20analysis\manuscript_figures.xlsx" TargetMode="External"/><Relationship Id="rId1" Type="http://schemas.openxmlformats.org/officeDocument/2006/relationships/externalLinkPath" Target="/Users/natha/PycharmProjects/poultry-CLCO/data/data%20analysis/manuscript_figure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Figure 5-6"/>
      <sheetName val="Figure 7"/>
      <sheetName val="Figure 2-3"/>
      <sheetName val="Figure 4"/>
      <sheetName val="Figure 9"/>
      <sheetName val="Figure 1"/>
      <sheetName val="Figure 5"/>
      <sheetName val="Sheet1"/>
      <sheetName val="Figure 8"/>
      <sheetName val="Abstract Calculations"/>
    </sheetNames>
    <sheetDataSet>
      <sheetData sheetId="0"/>
      <sheetData sheetId="1"/>
      <sheetData sheetId="2"/>
      <sheetData sheetId="3"/>
      <sheetData sheetId="4">
        <row r="15">
          <cell r="B15" t="str">
            <v>NPV Max Worst</v>
          </cell>
          <cell r="C15" t="str">
            <v>Level</v>
          </cell>
          <cell r="D15" t="str">
            <v>NPV Max Best</v>
          </cell>
          <cell r="G15" t="str">
            <v>Tradeoff Worst</v>
          </cell>
          <cell r="H15" t="str">
            <v>Level</v>
          </cell>
          <cell r="I15" t="str">
            <v>Tradeoff Best</v>
          </cell>
          <cell r="L15" t="str">
            <v>GWP Min Worst</v>
          </cell>
          <cell r="M15" t="str">
            <v>Level</v>
          </cell>
          <cell r="N15" t="str">
            <v>GWP Min Best</v>
          </cell>
        </row>
        <row r="16">
          <cell r="A16" t="str">
            <v>Fertilizer Price</v>
          </cell>
          <cell r="B16">
            <v>-1.2185555403306376</v>
          </cell>
          <cell r="C16">
            <v>0</v>
          </cell>
          <cell r="D16">
            <v>0.17059777564628933</v>
          </cell>
          <cell r="G16">
            <v>-0.35807065583393793</v>
          </cell>
          <cell r="H16">
            <v>0</v>
          </cell>
          <cell r="I16">
            <v>5.0129845408055644E-2</v>
          </cell>
          <cell r="L16">
            <v>-0.19384692880811855</v>
          </cell>
          <cell r="M16">
            <v>0</v>
          </cell>
          <cell r="N16">
            <v>2.6832342039619886E-2</v>
          </cell>
        </row>
        <row r="17">
          <cell r="A17" t="str">
            <v>Time Horizon</v>
          </cell>
          <cell r="B17">
            <v>-0.91008797797014229</v>
          </cell>
          <cell r="C17">
            <v>0</v>
          </cell>
          <cell r="D17">
            <v>1.1115227297883858</v>
          </cell>
          <cell r="G17">
            <v>-0.27874868974155403</v>
          </cell>
          <cell r="H17">
            <v>0</v>
          </cell>
          <cell r="I17">
            <v>0.34042106269313871</v>
          </cell>
          <cell r="L17">
            <v>-9.199048117859171E-2</v>
          </cell>
          <cell r="M17">
            <v>0</v>
          </cell>
          <cell r="N17">
            <v>0.10744328693332193</v>
          </cell>
        </row>
        <row r="18">
          <cell r="A18" t="str">
            <v>CAPEX</v>
          </cell>
          <cell r="B18">
            <v>-0.25644554758051519</v>
          </cell>
          <cell r="C18">
            <v>0</v>
          </cell>
          <cell r="D18">
            <v>0.25644554758051558</v>
          </cell>
          <cell r="G18">
            <v>-0.71098708679894207</v>
          </cell>
          <cell r="H18">
            <v>0</v>
          </cell>
          <cell r="I18">
            <v>0.71098708680519807</v>
          </cell>
          <cell r="L18">
            <v>-0.5285278566120527</v>
          </cell>
          <cell r="M18">
            <v>0</v>
          </cell>
          <cell r="N18">
            <v>0.52853295451748938</v>
          </cell>
        </row>
        <row r="19">
          <cell r="A19" t="str">
            <v>Interest Rate</v>
          </cell>
          <cell r="B19">
            <v>-0.67297121239916624</v>
          </cell>
          <cell r="C19">
            <v>0</v>
          </cell>
          <cell r="D19">
            <v>0.18176071264026694</v>
          </cell>
          <cell r="G19">
            <v>-0.19828801476239871</v>
          </cell>
          <cell r="H19">
            <v>0</v>
          </cell>
          <cell r="I19">
            <v>5.3206979896436246E-2</v>
          </cell>
          <cell r="L19">
            <v>-6.0142366417059764E-2</v>
          </cell>
          <cell r="M19">
            <v>0</v>
          </cell>
          <cell r="N19">
            <v>1.5999539943121914E-2</v>
          </cell>
        </row>
        <row r="20">
          <cell r="A20" t="str">
            <v>N Content</v>
          </cell>
          <cell r="B20">
            <v>-0.34507125302428571</v>
          </cell>
          <cell r="C20">
            <v>0</v>
          </cell>
          <cell r="D20">
            <v>0.34507125302428582</v>
          </cell>
          <cell r="G20">
            <v>-0.14106063491096898</v>
          </cell>
          <cell r="H20">
            <v>0</v>
          </cell>
          <cell r="I20">
            <v>0.14106030342028525</v>
          </cell>
          <cell r="L20">
            <v>-8.0806169142663517E-2</v>
          </cell>
          <cell r="M20">
            <v>0</v>
          </cell>
          <cell r="N20">
            <v>7.8618764749723763E-2</v>
          </cell>
        </row>
        <row r="21">
          <cell r="A21" t="str">
            <v>OPEX</v>
          </cell>
          <cell r="B21">
            <v>-2.0641202906069717E-3</v>
          </cell>
          <cell r="C21">
            <v>0</v>
          </cell>
          <cell r="D21">
            <v>2.0641202906071764E-3</v>
          </cell>
          <cell r="G21">
            <v>-0.27533824444060023</v>
          </cell>
          <cell r="H21">
            <v>0</v>
          </cell>
          <cell r="I21">
            <v>0.27533824444058741</v>
          </cell>
          <cell r="L21">
            <v>-0.20741719467928313</v>
          </cell>
          <cell r="M21">
            <v>0</v>
          </cell>
          <cell r="N21">
            <v>0.20742097875469512</v>
          </cell>
        </row>
        <row r="22">
          <cell r="A22" t="str">
            <v>P Content</v>
          </cell>
          <cell r="B22">
            <v>-0.26086319522180595</v>
          </cell>
          <cell r="C22">
            <v>0</v>
          </cell>
          <cell r="D22">
            <v>0.26086319522180607</v>
          </cell>
          <cell r="G22">
            <v>-3.0214326230416352E-2</v>
          </cell>
          <cell r="H22">
            <v>0</v>
          </cell>
          <cell r="I22">
            <v>3.021399474832908E-2</v>
          </cell>
          <cell r="L22">
            <v>-1.4712000042806834E-2</v>
          </cell>
          <cell r="M22">
            <v>0</v>
          </cell>
          <cell r="N22">
            <v>1.2524548963248764E-2</v>
          </cell>
        </row>
        <row r="23">
          <cell r="A23" t="str">
            <v>K Content</v>
          </cell>
          <cell r="B23">
            <v>-0.1983122083721289</v>
          </cell>
          <cell r="C23">
            <v>0</v>
          </cell>
          <cell r="D23">
            <v>0.19831220837212912</v>
          </cell>
          <cell r="G23">
            <v>-6.5052115906529734E-2</v>
          </cell>
          <cell r="H23">
            <v>0</v>
          </cell>
          <cell r="I23">
            <v>6.5052115906530136E-2</v>
          </cell>
          <cell r="L23">
            <v>-3.5351988280179353E-2</v>
          </cell>
          <cell r="M23">
            <v>0</v>
          </cell>
          <cell r="N23">
            <v>3.5352003439363268E-2</v>
          </cell>
        </row>
        <row r="24">
          <cell r="A24" t="str">
            <v>Energy Content</v>
          </cell>
          <cell r="B24">
            <v>0</v>
          </cell>
          <cell r="C24">
            <v>0</v>
          </cell>
          <cell r="D24">
            <v>0</v>
          </cell>
          <cell r="G24">
            <v>-9.528419442271302E-2</v>
          </cell>
          <cell r="H24">
            <v>0</v>
          </cell>
          <cell r="I24">
            <v>9.5284194431308977E-2</v>
          </cell>
          <cell r="L24">
            <v>-5.8485676246453296E-2</v>
          </cell>
          <cell r="M24">
            <v>0</v>
          </cell>
          <cell r="N24">
            <v>5.8485680118686365E-2</v>
          </cell>
        </row>
        <row r="45">
          <cell r="A45">
            <v>0</v>
          </cell>
          <cell r="B45" t="str">
            <v>NPV Max Worst</v>
          </cell>
          <cell r="C45" t="str">
            <v>Level</v>
          </cell>
          <cell r="D45" t="str">
            <v>NPV Max Best</v>
          </cell>
          <cell r="E45" t="str">
            <v>Range</v>
          </cell>
          <cell r="F45">
            <v>0</v>
          </cell>
          <cell r="G45" t="str">
            <v>Tradeoff Worst</v>
          </cell>
          <cell r="H45" t="str">
            <v>Level</v>
          </cell>
          <cell r="I45" t="str">
            <v>Tradeoff Best</v>
          </cell>
          <cell r="J45" t="str">
            <v>Range</v>
          </cell>
          <cell r="K45">
            <v>0</v>
          </cell>
          <cell r="L45" t="str">
            <v>GWP Min Worst</v>
          </cell>
          <cell r="M45" t="str">
            <v>Level</v>
          </cell>
          <cell r="N45" t="str">
            <v>GWP Min Best</v>
          </cell>
          <cell r="O45" t="str">
            <v>Range</v>
          </cell>
        </row>
        <row r="46">
          <cell r="B46">
            <v>-1.2185555403306376</v>
          </cell>
          <cell r="C46">
            <v>0</v>
          </cell>
          <cell r="D46">
            <v>0.17059777564628933</v>
          </cell>
          <cell r="E46">
            <v>1.2185555403306376</v>
          </cell>
          <cell r="F46">
            <v>0</v>
          </cell>
          <cell r="K46">
            <v>0</v>
          </cell>
        </row>
        <row r="47">
          <cell r="A47" t="str">
            <v>Fertilizer Price</v>
          </cell>
          <cell r="F47">
            <v>0</v>
          </cell>
          <cell r="G47">
            <v>-0.35807065583393793</v>
          </cell>
          <cell r="H47">
            <v>0</v>
          </cell>
          <cell r="I47">
            <v>5.0129845408055644E-2</v>
          </cell>
          <cell r="J47">
            <v>0.35807065583393793</v>
          </cell>
          <cell r="K47">
            <v>0</v>
          </cell>
        </row>
        <row r="48">
          <cell r="F48">
            <v>0</v>
          </cell>
          <cell r="K48">
            <v>0</v>
          </cell>
          <cell r="L48">
            <v>-0.19384692880811855</v>
          </cell>
          <cell r="M48">
            <v>0</v>
          </cell>
          <cell r="N48">
            <v>2.6832342039619886E-2</v>
          </cell>
          <cell r="O48">
            <v>0.19384692880811855</v>
          </cell>
        </row>
        <row r="49">
          <cell r="F49">
            <v>0</v>
          </cell>
          <cell r="K49">
            <v>0</v>
          </cell>
        </row>
        <row r="50">
          <cell r="B50">
            <v>-0.91008797797014229</v>
          </cell>
          <cell r="C50">
            <v>0</v>
          </cell>
          <cell r="D50">
            <v>1.1115227297883858</v>
          </cell>
          <cell r="E50">
            <v>0.91008797797014229</v>
          </cell>
          <cell r="F50">
            <v>0</v>
          </cell>
          <cell r="K50">
            <v>0</v>
          </cell>
        </row>
        <row r="51">
          <cell r="A51" t="str">
            <v>Time Horizon</v>
          </cell>
          <cell r="F51">
            <v>0</v>
          </cell>
          <cell r="G51">
            <v>-0.27874868974155403</v>
          </cell>
          <cell r="H51">
            <v>0</v>
          </cell>
          <cell r="I51">
            <v>0.34042106269313871</v>
          </cell>
          <cell r="J51">
            <v>0.27874868974155403</v>
          </cell>
          <cell r="K51">
            <v>0</v>
          </cell>
        </row>
        <row r="52">
          <cell r="F52">
            <v>0</v>
          </cell>
          <cell r="K52">
            <v>0</v>
          </cell>
          <cell r="L52">
            <v>-9.199048117859171E-2</v>
          </cell>
          <cell r="M52">
            <v>0</v>
          </cell>
          <cell r="N52">
            <v>0.10744328693332193</v>
          </cell>
          <cell r="O52">
            <v>9.199048117859171E-2</v>
          </cell>
        </row>
        <row r="53">
          <cell r="F53">
            <v>0</v>
          </cell>
          <cell r="K53">
            <v>0</v>
          </cell>
        </row>
        <row r="54">
          <cell r="B54">
            <v>-0.25644554758051519</v>
          </cell>
          <cell r="C54">
            <v>0</v>
          </cell>
          <cell r="D54">
            <v>0.25644554758051558</v>
          </cell>
          <cell r="E54">
            <v>0.25644554758051519</v>
          </cell>
          <cell r="F54">
            <v>0</v>
          </cell>
          <cell r="K54">
            <v>0</v>
          </cell>
        </row>
        <row r="55">
          <cell r="A55" t="str">
            <v>CAPEX</v>
          </cell>
          <cell r="G55">
            <v>-0.71098708679894207</v>
          </cell>
          <cell r="H55">
            <v>0</v>
          </cell>
          <cell r="I55">
            <v>0.71098708680519807</v>
          </cell>
          <cell r="J55">
            <v>0.71098708679894207</v>
          </cell>
        </row>
        <row r="56">
          <cell r="L56">
            <v>-0.5285278566120527</v>
          </cell>
          <cell r="M56">
            <v>0</v>
          </cell>
          <cell r="N56">
            <v>0.52853295451748938</v>
          </cell>
          <cell r="O56">
            <v>0.5285278566120527</v>
          </cell>
        </row>
        <row r="58">
          <cell r="B58">
            <v>-0.67297121239916624</v>
          </cell>
          <cell r="C58">
            <v>0</v>
          </cell>
          <cell r="D58">
            <v>0.18176071264026694</v>
          </cell>
          <cell r="E58">
            <v>0.67297121239916624</v>
          </cell>
        </row>
        <row r="59">
          <cell r="A59" t="str">
            <v>Interest Rate</v>
          </cell>
          <cell r="G59">
            <v>-0.19828801476239871</v>
          </cell>
          <cell r="H59">
            <v>0</v>
          </cell>
          <cell r="I59">
            <v>5.3206979896436246E-2</v>
          </cell>
          <cell r="J59">
            <v>0.19828801476239871</v>
          </cell>
        </row>
        <row r="60">
          <cell r="L60">
            <v>-6.0142366417059764E-2</v>
          </cell>
          <cell r="M60">
            <v>0</v>
          </cell>
          <cell r="N60">
            <v>1.5999539943121914E-2</v>
          </cell>
          <cell r="O60">
            <v>6.0142366417059764E-2</v>
          </cell>
        </row>
        <row r="62">
          <cell r="B62">
            <v>-0.34507125302428571</v>
          </cell>
          <cell r="C62">
            <v>0</v>
          </cell>
          <cell r="D62">
            <v>0.34507125302428582</v>
          </cell>
          <cell r="E62">
            <v>0.34507125302428571</v>
          </cell>
        </row>
        <row r="63">
          <cell r="A63" t="str">
            <v>N Content</v>
          </cell>
          <cell r="G63">
            <v>-0.14106063491096898</v>
          </cell>
          <cell r="H63">
            <v>0</v>
          </cell>
          <cell r="I63">
            <v>0.14106030342028525</v>
          </cell>
          <cell r="J63">
            <v>0.14106063491096898</v>
          </cell>
        </row>
        <row r="64">
          <cell r="L64">
            <v>-8.0806169142663517E-2</v>
          </cell>
          <cell r="M64">
            <v>0</v>
          </cell>
          <cell r="N64">
            <v>7.8618764749723763E-2</v>
          </cell>
          <cell r="O64">
            <v>8.0806169142663517E-2</v>
          </cell>
        </row>
        <row r="66">
          <cell r="B66">
            <v>-2.0641202906069717E-3</v>
          </cell>
          <cell r="C66">
            <v>0</v>
          </cell>
          <cell r="D66">
            <v>2.0641202906071764E-3</v>
          </cell>
          <cell r="E66">
            <v>2.0641202906069717E-3</v>
          </cell>
        </row>
        <row r="67">
          <cell r="A67" t="str">
            <v>OPEX</v>
          </cell>
          <cell r="G67">
            <v>-0.27533824444060023</v>
          </cell>
          <cell r="H67">
            <v>0</v>
          </cell>
          <cell r="I67">
            <v>0.27533824444058741</v>
          </cell>
          <cell r="J67">
            <v>0.27533824444060023</v>
          </cell>
        </row>
        <row r="68">
          <cell r="L68">
            <v>-0.20741719467928313</v>
          </cell>
          <cell r="M68">
            <v>0</v>
          </cell>
          <cell r="N68">
            <v>0.20742097875469512</v>
          </cell>
          <cell r="O68">
            <v>0.20741719467928313</v>
          </cell>
        </row>
        <row r="70">
          <cell r="B70">
            <v>-0.26086319522180595</v>
          </cell>
          <cell r="C70">
            <v>0</v>
          </cell>
          <cell r="D70">
            <v>0.26086319522180607</v>
          </cell>
          <cell r="E70">
            <v>0.26086319522180595</v>
          </cell>
        </row>
        <row r="71">
          <cell r="A71" t="str">
            <v>P Content</v>
          </cell>
          <cell r="G71">
            <v>-3.0214326230416352E-2</v>
          </cell>
          <cell r="H71">
            <v>0</v>
          </cell>
          <cell r="I71">
            <v>3.021399474832908E-2</v>
          </cell>
          <cell r="J71">
            <v>3.0214326230416352E-2</v>
          </cell>
        </row>
        <row r="72">
          <cell r="L72">
            <v>-1.4712000042806834E-2</v>
          </cell>
          <cell r="M72">
            <v>0</v>
          </cell>
          <cell r="N72">
            <v>1.2524548963248764E-2</v>
          </cell>
          <cell r="O72">
            <v>1.4712000042806834E-2</v>
          </cell>
        </row>
        <row r="74">
          <cell r="B74">
            <v>-0.1983122083721289</v>
          </cell>
          <cell r="C74">
            <v>0</v>
          </cell>
          <cell r="D74">
            <v>0.19831220837212912</v>
          </cell>
          <cell r="E74">
            <v>0.1983122083721289</v>
          </cell>
        </row>
        <row r="75">
          <cell r="A75" t="str">
            <v>K Content</v>
          </cell>
          <cell r="G75">
            <v>-6.5052115906529734E-2</v>
          </cell>
          <cell r="H75">
            <v>0</v>
          </cell>
          <cell r="I75">
            <v>6.5052115906530136E-2</v>
          </cell>
          <cell r="J75">
            <v>6.5052115906529734E-2</v>
          </cell>
        </row>
        <row r="76">
          <cell r="L76">
            <v>-3.5351988280179353E-2</v>
          </cell>
          <cell r="M76">
            <v>0</v>
          </cell>
          <cell r="N76">
            <v>3.5352003439363268E-2</v>
          </cell>
          <cell r="O76">
            <v>3.5351988280179353E-2</v>
          </cell>
        </row>
        <row r="78">
          <cell r="B78">
            <v>0</v>
          </cell>
          <cell r="C78">
            <v>0</v>
          </cell>
          <cell r="D78">
            <v>0</v>
          </cell>
          <cell r="E78">
            <v>0</v>
          </cell>
        </row>
        <row r="79">
          <cell r="A79" t="str">
            <v>Energy Content</v>
          </cell>
          <cell r="G79">
            <v>-9.528419442271302E-2</v>
          </cell>
          <cell r="H79">
            <v>0</v>
          </cell>
          <cell r="I79">
            <v>9.5284194431308977E-2</v>
          </cell>
          <cell r="J79">
            <v>9.528419442271302E-2</v>
          </cell>
        </row>
        <row r="80">
          <cell r="L80">
            <v>-5.8485676246453296E-2</v>
          </cell>
          <cell r="M80">
            <v>0</v>
          </cell>
          <cell r="N80">
            <v>5.8485680118686365E-2</v>
          </cell>
          <cell r="O80">
            <v>5.8485676246453296E-2</v>
          </cell>
        </row>
        <row r="82">
          <cell r="B82">
            <v>0</v>
          </cell>
          <cell r="D82">
            <v>0</v>
          </cell>
        </row>
        <row r="83">
          <cell r="A83" t="str">
            <v>Electricity Price</v>
          </cell>
          <cell r="G83">
            <v>-4.9966900584941215E-2</v>
          </cell>
          <cell r="I83">
            <v>0.32478485380211575</v>
          </cell>
        </row>
        <row r="84">
          <cell r="L84">
            <v>-3.0669761465839912E-2</v>
          </cell>
          <cell r="N84">
            <v>0.19935352302287726</v>
          </cell>
        </row>
      </sheetData>
      <sheetData sheetId="5"/>
      <sheetData sheetId="6"/>
      <sheetData sheetId="7"/>
      <sheetData sheetId="8"/>
      <sheetData sheetId="9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BE28B3-F237-4CBE-A87B-21292503B977}">
  <dimension ref="A1"/>
  <sheetViews>
    <sheetView tabSelected="1" workbookViewId="0">
      <selection activeCell="P22" sqref="P22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>
      <selection activeCell="N19" sqref="N19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AA9F42-316F-442A-8278-58C4C566B157}">
  <dimension ref="Q1:AL65"/>
  <sheetViews>
    <sheetView workbookViewId="0">
      <selection activeCell="Q2" sqref="Q2"/>
    </sheetView>
  </sheetViews>
  <sheetFormatPr defaultRowHeight="14.25" x14ac:dyDescent="0.45"/>
  <sheetData>
    <row r="1" spans="17:38" x14ac:dyDescent="0.45">
      <c r="Q1" t="s">
        <v>204</v>
      </c>
    </row>
    <row r="3" spans="17:38" x14ac:dyDescent="0.45">
      <c r="Q3" t="s">
        <v>53</v>
      </c>
      <c r="R3" t="s">
        <v>54</v>
      </c>
      <c r="S3" t="s">
        <v>55</v>
      </c>
      <c r="T3" t="s">
        <v>56</v>
      </c>
      <c r="U3" t="s">
        <v>57</v>
      </c>
      <c r="V3" t="s">
        <v>58</v>
      </c>
      <c r="W3" t="s">
        <v>59</v>
      </c>
      <c r="X3" t="s">
        <v>60</v>
      </c>
      <c r="Y3" t="s">
        <v>61</v>
      </c>
      <c r="Z3" t="s">
        <v>62</v>
      </c>
      <c r="AA3" t="s">
        <v>63</v>
      </c>
      <c r="AB3" t="s">
        <v>64</v>
      </c>
      <c r="AC3" t="s">
        <v>65</v>
      </c>
      <c r="AD3" t="s">
        <v>66</v>
      </c>
      <c r="AE3" t="s">
        <v>67</v>
      </c>
      <c r="AF3" t="s">
        <v>68</v>
      </c>
      <c r="AG3" t="s">
        <v>69</v>
      </c>
      <c r="AH3" t="s">
        <v>70</v>
      </c>
      <c r="AI3" t="s">
        <v>71</v>
      </c>
      <c r="AJ3" t="s">
        <v>72</v>
      </c>
      <c r="AK3" t="s">
        <v>73</v>
      </c>
      <c r="AL3" t="s">
        <v>74</v>
      </c>
    </row>
    <row r="4" spans="17:38" x14ac:dyDescent="0.45">
      <c r="Q4">
        <v>1</v>
      </c>
      <c r="R4" t="s">
        <v>75</v>
      </c>
      <c r="S4" t="s">
        <v>76</v>
      </c>
      <c r="T4">
        <v>974099</v>
      </c>
      <c r="U4">
        <v>36001</v>
      </c>
      <c r="V4">
        <v>10000</v>
      </c>
      <c r="W4" t="s">
        <v>77</v>
      </c>
      <c r="X4">
        <v>292594</v>
      </c>
      <c r="Y4">
        <v>294565</v>
      </c>
      <c r="Z4">
        <v>304204</v>
      </c>
      <c r="AA4">
        <v>314848</v>
      </c>
      <c r="AD4" t="s">
        <v>26</v>
      </c>
      <c r="AE4">
        <v>532.791778816945</v>
      </c>
      <c r="AF4" s="9">
        <v>43049</v>
      </c>
      <c r="AG4">
        <v>166077.83424172699</v>
      </c>
      <c r="AH4">
        <v>1379924373.06499</v>
      </c>
      <c r="AI4">
        <v>5.5</v>
      </c>
      <c r="AJ4">
        <v>0</v>
      </c>
      <c r="AK4">
        <v>0</v>
      </c>
      <c r="AL4">
        <v>0</v>
      </c>
    </row>
    <row r="5" spans="17:38" x14ac:dyDescent="0.45">
      <c r="Q5">
        <v>2</v>
      </c>
      <c r="R5" t="s">
        <v>78</v>
      </c>
      <c r="S5" t="s">
        <v>79</v>
      </c>
      <c r="T5">
        <v>974100</v>
      </c>
      <c r="U5">
        <v>36003</v>
      </c>
      <c r="V5">
        <v>20000</v>
      </c>
      <c r="W5" t="s">
        <v>80</v>
      </c>
      <c r="X5">
        <v>50470</v>
      </c>
      <c r="Y5">
        <v>49927</v>
      </c>
      <c r="Z5">
        <v>48946</v>
      </c>
      <c r="AA5">
        <v>46456</v>
      </c>
      <c r="AD5" t="s">
        <v>26</v>
      </c>
      <c r="AE5">
        <v>1035.2091308891399</v>
      </c>
      <c r="AF5" s="9">
        <v>43581</v>
      </c>
      <c r="AG5">
        <v>210499.339691603</v>
      </c>
      <c r="AH5">
        <v>2681179340.3663001</v>
      </c>
      <c r="AI5">
        <v>28.6</v>
      </c>
      <c r="AJ5">
        <v>1</v>
      </c>
      <c r="AK5">
        <v>1</v>
      </c>
      <c r="AL5">
        <v>2</v>
      </c>
    </row>
    <row r="6" spans="17:38" x14ac:dyDescent="0.45">
      <c r="Q6">
        <v>3</v>
      </c>
      <c r="R6" t="s">
        <v>81</v>
      </c>
      <c r="S6" t="s">
        <v>82</v>
      </c>
      <c r="T6">
        <v>974101</v>
      </c>
      <c r="U6">
        <v>36005</v>
      </c>
      <c r="V6">
        <v>600000</v>
      </c>
      <c r="W6" t="s">
        <v>83</v>
      </c>
      <c r="X6">
        <v>1203789</v>
      </c>
      <c r="Y6">
        <v>1332650</v>
      </c>
      <c r="Z6">
        <v>1385108</v>
      </c>
      <c r="AA6">
        <v>1472654</v>
      </c>
      <c r="AD6" t="s">
        <v>84</v>
      </c>
      <c r="AE6">
        <v>57.472147948349701</v>
      </c>
      <c r="AF6" s="9">
        <v>43742</v>
      </c>
      <c r="AG6">
        <v>57253.861277692602</v>
      </c>
      <c r="AH6">
        <v>148852179.84238699</v>
      </c>
      <c r="AI6">
        <v>-99</v>
      </c>
      <c r="AJ6">
        <v>-1</v>
      </c>
      <c r="AK6">
        <v>-1</v>
      </c>
      <c r="AL6">
        <v>-1</v>
      </c>
    </row>
    <row r="7" spans="17:38" x14ac:dyDescent="0.45">
      <c r="Q7">
        <v>4</v>
      </c>
      <c r="R7" t="s">
        <v>85</v>
      </c>
      <c r="S7" t="s">
        <v>86</v>
      </c>
      <c r="T7">
        <v>974102</v>
      </c>
      <c r="U7">
        <v>36007</v>
      </c>
      <c r="V7">
        <v>30000</v>
      </c>
      <c r="W7" t="s">
        <v>87</v>
      </c>
      <c r="X7">
        <v>212160</v>
      </c>
      <c r="Y7">
        <v>200536</v>
      </c>
      <c r="Z7">
        <v>200600</v>
      </c>
      <c r="AA7">
        <v>198683</v>
      </c>
      <c r="AD7" t="s">
        <v>26</v>
      </c>
      <c r="AE7">
        <v>715.28746530390299</v>
      </c>
      <c r="AF7" s="9">
        <v>43581</v>
      </c>
      <c r="AG7">
        <v>227933.332020512</v>
      </c>
      <c r="AH7">
        <v>1852586030.3691299</v>
      </c>
      <c r="AI7">
        <v>4.8</v>
      </c>
      <c r="AJ7">
        <v>0</v>
      </c>
      <c r="AK7">
        <v>0</v>
      </c>
      <c r="AL7">
        <v>0</v>
      </c>
    </row>
    <row r="8" spans="17:38" x14ac:dyDescent="0.45">
      <c r="Q8">
        <v>5</v>
      </c>
      <c r="R8" t="s">
        <v>88</v>
      </c>
      <c r="S8" t="s">
        <v>89</v>
      </c>
      <c r="T8">
        <v>974103</v>
      </c>
      <c r="U8">
        <v>36009</v>
      </c>
      <c r="V8">
        <v>40000</v>
      </c>
      <c r="W8" t="s">
        <v>80</v>
      </c>
      <c r="X8">
        <v>84234</v>
      </c>
      <c r="Y8">
        <v>83955</v>
      </c>
      <c r="Z8">
        <v>80317</v>
      </c>
      <c r="AA8">
        <v>77042</v>
      </c>
      <c r="AD8" t="s">
        <v>26</v>
      </c>
      <c r="AE8">
        <v>1324.3092185549899</v>
      </c>
      <c r="AF8" s="9">
        <v>43581</v>
      </c>
      <c r="AG8">
        <v>276084.50517739099</v>
      </c>
      <c r="AH8">
        <v>3429945130.0208201</v>
      </c>
      <c r="AI8">
        <v>6.1</v>
      </c>
      <c r="AJ8">
        <v>0</v>
      </c>
      <c r="AK8">
        <v>0</v>
      </c>
      <c r="AL8">
        <v>0</v>
      </c>
    </row>
    <row r="9" spans="17:38" x14ac:dyDescent="0.45">
      <c r="Q9">
        <v>6</v>
      </c>
      <c r="R9" t="s">
        <v>90</v>
      </c>
      <c r="S9" t="s">
        <v>91</v>
      </c>
      <c r="T9">
        <v>974104</v>
      </c>
      <c r="U9">
        <v>36011</v>
      </c>
      <c r="V9">
        <v>50000</v>
      </c>
      <c r="W9" t="s">
        <v>87</v>
      </c>
      <c r="X9">
        <v>82313</v>
      </c>
      <c r="Y9">
        <v>81963</v>
      </c>
      <c r="Z9">
        <v>80026</v>
      </c>
      <c r="AA9">
        <v>76248</v>
      </c>
      <c r="AD9" t="s">
        <v>26</v>
      </c>
      <c r="AE9">
        <v>881.82350482757704</v>
      </c>
      <c r="AF9" s="9">
        <v>43299</v>
      </c>
      <c r="AG9">
        <v>334039.79629072902</v>
      </c>
      <c r="AH9">
        <v>2283912392.6220002</v>
      </c>
      <c r="AI9">
        <v>52.7</v>
      </c>
      <c r="AJ9">
        <v>1</v>
      </c>
      <c r="AK9">
        <v>1</v>
      </c>
      <c r="AL9">
        <v>2</v>
      </c>
    </row>
    <row r="10" spans="17:38" x14ac:dyDescent="0.45">
      <c r="Q10">
        <v>7</v>
      </c>
      <c r="R10" t="s">
        <v>92</v>
      </c>
      <c r="S10" t="s">
        <v>93</v>
      </c>
      <c r="T10">
        <v>974105</v>
      </c>
      <c r="U10">
        <v>36013</v>
      </c>
      <c r="V10">
        <v>60000</v>
      </c>
      <c r="W10" t="s">
        <v>80</v>
      </c>
      <c r="X10">
        <v>141895</v>
      </c>
      <c r="Y10">
        <v>139750</v>
      </c>
      <c r="Z10">
        <v>134905</v>
      </c>
      <c r="AA10">
        <v>127657</v>
      </c>
      <c r="AD10" t="s">
        <v>26</v>
      </c>
      <c r="AE10">
        <v>1507.7945526823601</v>
      </c>
      <c r="AF10" s="9">
        <v>43581</v>
      </c>
      <c r="AG10">
        <v>247508.47212196401</v>
      </c>
      <c r="AH10">
        <v>3905169963.7700801</v>
      </c>
      <c r="AI10">
        <v>11.6</v>
      </c>
      <c r="AJ10">
        <v>0</v>
      </c>
      <c r="AK10">
        <v>0</v>
      </c>
      <c r="AL10">
        <v>0</v>
      </c>
    </row>
    <row r="11" spans="17:38" x14ac:dyDescent="0.45">
      <c r="Q11">
        <v>8</v>
      </c>
      <c r="R11" t="s">
        <v>94</v>
      </c>
      <c r="S11" t="s">
        <v>95</v>
      </c>
      <c r="T11">
        <v>974106</v>
      </c>
      <c r="U11">
        <v>36015</v>
      </c>
      <c r="V11">
        <v>70000</v>
      </c>
      <c r="W11" t="s">
        <v>87</v>
      </c>
      <c r="X11">
        <v>95195</v>
      </c>
      <c r="Y11">
        <v>91070</v>
      </c>
      <c r="Z11">
        <v>88830</v>
      </c>
      <c r="AA11">
        <v>84148</v>
      </c>
      <c r="AD11" t="s">
        <v>26</v>
      </c>
      <c r="AE11">
        <v>410.95931628908198</v>
      </c>
      <c r="AF11" s="9">
        <v>43581</v>
      </c>
      <c r="AG11">
        <v>146916.78090755799</v>
      </c>
      <c r="AH11">
        <v>1064379742.88245</v>
      </c>
      <c r="AI11">
        <v>2</v>
      </c>
      <c r="AJ11">
        <v>0</v>
      </c>
      <c r="AK11">
        <v>0</v>
      </c>
      <c r="AL11">
        <v>0</v>
      </c>
    </row>
    <row r="12" spans="17:38" x14ac:dyDescent="0.45">
      <c r="Q12">
        <v>9</v>
      </c>
      <c r="R12" t="s">
        <v>96</v>
      </c>
      <c r="S12" t="s">
        <v>97</v>
      </c>
      <c r="T12">
        <v>974107</v>
      </c>
      <c r="U12">
        <v>36017</v>
      </c>
      <c r="V12">
        <v>80000</v>
      </c>
      <c r="W12" t="s">
        <v>87</v>
      </c>
      <c r="X12">
        <v>51768</v>
      </c>
      <c r="Y12">
        <v>51401</v>
      </c>
      <c r="Z12">
        <v>50477</v>
      </c>
      <c r="AA12">
        <v>47220</v>
      </c>
      <c r="AD12" t="s">
        <v>26</v>
      </c>
      <c r="AE12">
        <v>897.81864385079098</v>
      </c>
      <c r="AF12" s="9">
        <v>43376</v>
      </c>
      <c r="AG12">
        <v>226955.156017462</v>
      </c>
      <c r="AH12">
        <v>2325339612.5098701</v>
      </c>
      <c r="AI12">
        <v>9.1</v>
      </c>
      <c r="AJ12">
        <v>0</v>
      </c>
      <c r="AK12">
        <v>0</v>
      </c>
      <c r="AL12">
        <v>0</v>
      </c>
    </row>
    <row r="13" spans="17:38" x14ac:dyDescent="0.45">
      <c r="Q13">
        <v>10</v>
      </c>
      <c r="R13" t="s">
        <v>98</v>
      </c>
      <c r="S13" t="s">
        <v>99</v>
      </c>
      <c r="T13">
        <v>974108</v>
      </c>
      <c r="U13">
        <v>36019</v>
      </c>
      <c r="V13">
        <v>90000</v>
      </c>
      <c r="W13" t="s">
        <v>77</v>
      </c>
      <c r="X13">
        <v>85969</v>
      </c>
      <c r="Y13">
        <v>79894</v>
      </c>
      <c r="Z13">
        <v>82128</v>
      </c>
      <c r="AA13">
        <v>79843</v>
      </c>
      <c r="AD13" t="s">
        <v>26</v>
      </c>
      <c r="AE13">
        <v>1116.8137285846699</v>
      </c>
      <c r="AF13" s="9">
        <v>43441</v>
      </c>
      <c r="AG13">
        <v>235243.35166963999</v>
      </c>
      <c r="AH13">
        <v>2892534278.1190701</v>
      </c>
      <c r="AI13">
        <v>907.4</v>
      </c>
      <c r="AJ13">
        <v>2</v>
      </c>
      <c r="AK13">
        <v>3</v>
      </c>
      <c r="AL13">
        <v>4</v>
      </c>
    </row>
    <row r="14" spans="17:38" x14ac:dyDescent="0.45">
      <c r="Q14">
        <v>11</v>
      </c>
      <c r="R14" t="s">
        <v>100</v>
      </c>
      <c r="S14" t="s">
        <v>101</v>
      </c>
      <c r="T14">
        <v>974109</v>
      </c>
      <c r="U14">
        <v>36021</v>
      </c>
      <c r="V14">
        <v>100000</v>
      </c>
      <c r="W14" t="s">
        <v>77</v>
      </c>
      <c r="X14">
        <v>62982</v>
      </c>
      <c r="Y14">
        <v>63094</v>
      </c>
      <c r="Z14">
        <v>63096</v>
      </c>
      <c r="AA14">
        <v>61570</v>
      </c>
      <c r="AD14" t="s">
        <v>26</v>
      </c>
      <c r="AE14">
        <v>647.90749838192403</v>
      </c>
      <c r="AF14" s="9">
        <v>43122</v>
      </c>
      <c r="AG14">
        <v>184324.651099532</v>
      </c>
      <c r="AH14">
        <v>1678072717.1890299</v>
      </c>
      <c r="AI14">
        <v>16.3</v>
      </c>
      <c r="AJ14">
        <v>0</v>
      </c>
      <c r="AK14">
        <v>0</v>
      </c>
      <c r="AL14">
        <v>0</v>
      </c>
    </row>
    <row r="15" spans="17:38" x14ac:dyDescent="0.45">
      <c r="Q15">
        <v>12</v>
      </c>
      <c r="R15" t="s">
        <v>102</v>
      </c>
      <c r="S15" t="s">
        <v>103</v>
      </c>
      <c r="T15">
        <v>974110</v>
      </c>
      <c r="U15">
        <v>36023</v>
      </c>
      <c r="V15">
        <v>110000</v>
      </c>
      <c r="W15" t="s">
        <v>87</v>
      </c>
      <c r="X15">
        <v>48963</v>
      </c>
      <c r="Y15">
        <v>48599</v>
      </c>
      <c r="Z15">
        <v>49336</v>
      </c>
      <c r="AA15">
        <v>46809</v>
      </c>
      <c r="AD15" t="s">
        <v>26</v>
      </c>
      <c r="AE15">
        <v>501.13939284191002</v>
      </c>
      <c r="AF15" s="9">
        <v>43168</v>
      </c>
      <c r="AG15">
        <v>145854.77010987399</v>
      </c>
      <c r="AH15">
        <v>1297945068.9131701</v>
      </c>
      <c r="AI15">
        <v>2.6</v>
      </c>
      <c r="AJ15">
        <v>0</v>
      </c>
      <c r="AK15">
        <v>0</v>
      </c>
      <c r="AL15">
        <v>0</v>
      </c>
    </row>
    <row r="16" spans="17:38" x14ac:dyDescent="0.45">
      <c r="Q16">
        <v>13</v>
      </c>
      <c r="R16" t="s">
        <v>104</v>
      </c>
      <c r="S16" t="s">
        <v>105</v>
      </c>
      <c r="T16">
        <v>974111</v>
      </c>
      <c r="U16">
        <v>36025</v>
      </c>
      <c r="V16">
        <v>120000</v>
      </c>
      <c r="W16" t="s">
        <v>77</v>
      </c>
      <c r="X16">
        <v>47225</v>
      </c>
      <c r="Y16">
        <v>48055</v>
      </c>
      <c r="Z16">
        <v>47980</v>
      </c>
      <c r="AA16">
        <v>44308</v>
      </c>
      <c r="AD16" t="s">
        <v>26</v>
      </c>
      <c r="AE16">
        <v>1466.3406127774499</v>
      </c>
      <c r="AF16" s="9">
        <v>43970</v>
      </c>
      <c r="AG16">
        <v>283395.28533107397</v>
      </c>
      <c r="AH16">
        <v>3797804752.3036599</v>
      </c>
      <c r="AI16">
        <v>10</v>
      </c>
      <c r="AJ16">
        <v>0</v>
      </c>
      <c r="AK16">
        <v>0</v>
      </c>
      <c r="AL16">
        <v>0</v>
      </c>
    </row>
    <row r="17" spans="17:38" x14ac:dyDescent="0.45">
      <c r="Q17">
        <v>14</v>
      </c>
      <c r="R17" t="s">
        <v>106</v>
      </c>
      <c r="S17" t="s">
        <v>107</v>
      </c>
      <c r="T17">
        <v>974112</v>
      </c>
      <c r="U17">
        <v>36027</v>
      </c>
      <c r="V17">
        <v>130000</v>
      </c>
      <c r="W17" t="s">
        <v>77</v>
      </c>
      <c r="X17">
        <v>259462</v>
      </c>
      <c r="Y17">
        <v>280150</v>
      </c>
      <c r="Z17">
        <v>297488</v>
      </c>
      <c r="AA17">
        <v>295911</v>
      </c>
      <c r="AD17" t="s">
        <v>26</v>
      </c>
      <c r="AE17">
        <v>824.43934561700996</v>
      </c>
      <c r="AF17" s="9">
        <v>43412</v>
      </c>
      <c r="AG17">
        <v>220942.55678876201</v>
      </c>
      <c r="AH17">
        <v>2135288102.56423</v>
      </c>
      <c r="AI17">
        <v>12.6</v>
      </c>
      <c r="AJ17">
        <v>0</v>
      </c>
      <c r="AK17">
        <v>0</v>
      </c>
      <c r="AL17">
        <v>0</v>
      </c>
    </row>
    <row r="18" spans="17:38" x14ac:dyDescent="0.45">
      <c r="Q18">
        <v>15</v>
      </c>
      <c r="R18" t="s">
        <v>108</v>
      </c>
      <c r="S18" t="s">
        <v>109</v>
      </c>
      <c r="T18">
        <v>974113</v>
      </c>
      <c r="U18">
        <v>36029</v>
      </c>
      <c r="V18">
        <v>140000</v>
      </c>
      <c r="W18" t="s">
        <v>80</v>
      </c>
      <c r="X18">
        <v>968532</v>
      </c>
      <c r="Y18">
        <v>950265</v>
      </c>
      <c r="Z18">
        <v>919040</v>
      </c>
      <c r="AA18">
        <v>954236</v>
      </c>
      <c r="AD18" t="s">
        <v>26</v>
      </c>
      <c r="AE18">
        <v>1221.9700180713801</v>
      </c>
      <c r="AF18" s="9">
        <v>43038</v>
      </c>
      <c r="AG18">
        <v>327906.74748573598</v>
      </c>
      <c r="AH18">
        <v>3164887817.5813398</v>
      </c>
      <c r="AI18">
        <v>907.2</v>
      </c>
      <c r="AJ18">
        <v>1</v>
      </c>
      <c r="AK18">
        <v>1</v>
      </c>
      <c r="AL18">
        <v>1</v>
      </c>
    </row>
    <row r="19" spans="17:38" x14ac:dyDescent="0.45">
      <c r="Q19">
        <v>16</v>
      </c>
      <c r="R19" t="s">
        <v>110</v>
      </c>
      <c r="S19" t="s">
        <v>111</v>
      </c>
      <c r="T19">
        <v>974114</v>
      </c>
      <c r="U19">
        <v>36031</v>
      </c>
      <c r="V19">
        <v>150000</v>
      </c>
      <c r="W19" t="s">
        <v>77</v>
      </c>
      <c r="X19">
        <v>37152</v>
      </c>
      <c r="Y19">
        <v>38851</v>
      </c>
      <c r="Z19">
        <v>39370</v>
      </c>
      <c r="AA19">
        <v>37381</v>
      </c>
      <c r="AD19" t="s">
        <v>26</v>
      </c>
      <c r="AE19">
        <v>1915.01996147006</v>
      </c>
      <c r="AF19" s="9">
        <v>43305</v>
      </c>
      <c r="AG19">
        <v>331906.60532196303</v>
      </c>
      <c r="AH19">
        <v>4959878930.6200304</v>
      </c>
      <c r="AI19">
        <v>11.1</v>
      </c>
      <c r="AJ19">
        <v>0</v>
      </c>
      <c r="AK19">
        <v>0</v>
      </c>
      <c r="AL19">
        <v>0</v>
      </c>
    </row>
    <row r="20" spans="17:38" x14ac:dyDescent="0.45">
      <c r="Q20">
        <v>17</v>
      </c>
      <c r="R20" t="s">
        <v>112</v>
      </c>
      <c r="S20" t="s">
        <v>113</v>
      </c>
      <c r="T20">
        <v>974115</v>
      </c>
      <c r="U20">
        <v>36033</v>
      </c>
      <c r="V20">
        <v>160000</v>
      </c>
      <c r="W20" t="s">
        <v>77</v>
      </c>
      <c r="X20">
        <v>46540</v>
      </c>
      <c r="Y20">
        <v>51134</v>
      </c>
      <c r="Z20">
        <v>51599</v>
      </c>
      <c r="AA20">
        <v>47555</v>
      </c>
      <c r="AD20" t="s">
        <v>26</v>
      </c>
      <c r="AE20">
        <v>1696.3823373113401</v>
      </c>
      <c r="AF20" s="9">
        <v>43377</v>
      </c>
      <c r="AG20">
        <v>314349.87679513101</v>
      </c>
      <c r="AH20">
        <v>4393610083.6504002</v>
      </c>
      <c r="AI20">
        <v>127.5</v>
      </c>
      <c r="AJ20">
        <v>2</v>
      </c>
      <c r="AK20">
        <v>3</v>
      </c>
      <c r="AL20">
        <v>4</v>
      </c>
    </row>
    <row r="21" spans="17:38" x14ac:dyDescent="0.45">
      <c r="Q21">
        <v>18</v>
      </c>
      <c r="R21" t="s">
        <v>114</v>
      </c>
      <c r="S21" t="s">
        <v>115</v>
      </c>
      <c r="T21">
        <v>974116</v>
      </c>
      <c r="U21">
        <v>36035</v>
      </c>
      <c r="V21">
        <v>170000</v>
      </c>
      <c r="W21" t="s">
        <v>77</v>
      </c>
      <c r="X21">
        <v>54191</v>
      </c>
      <c r="Y21">
        <v>55073</v>
      </c>
      <c r="Z21">
        <v>55531</v>
      </c>
      <c r="AA21">
        <v>53324</v>
      </c>
      <c r="AD21" t="s">
        <v>26</v>
      </c>
      <c r="AE21">
        <v>532.621844131795</v>
      </c>
      <c r="AF21" s="9">
        <v>43405</v>
      </c>
      <c r="AG21">
        <v>176010.52725897901</v>
      </c>
      <c r="AH21">
        <v>1379484243.4276199</v>
      </c>
      <c r="AI21">
        <v>7.9</v>
      </c>
      <c r="AJ21">
        <v>0</v>
      </c>
      <c r="AK21">
        <v>0</v>
      </c>
      <c r="AL21">
        <v>0</v>
      </c>
    </row>
    <row r="22" spans="17:38" x14ac:dyDescent="0.45">
      <c r="Q22">
        <v>19</v>
      </c>
      <c r="R22" t="s">
        <v>116</v>
      </c>
      <c r="S22" t="s">
        <v>117</v>
      </c>
      <c r="T22">
        <v>974117</v>
      </c>
      <c r="U22">
        <v>36037</v>
      </c>
      <c r="V22">
        <v>180000</v>
      </c>
      <c r="W22" t="s">
        <v>80</v>
      </c>
      <c r="X22">
        <v>60060</v>
      </c>
      <c r="Y22">
        <v>60370</v>
      </c>
      <c r="Z22">
        <v>60079</v>
      </c>
      <c r="AA22">
        <v>58388</v>
      </c>
      <c r="AD22" t="s">
        <v>26</v>
      </c>
      <c r="AE22">
        <v>496.05704784928503</v>
      </c>
      <c r="AF22" s="9">
        <v>43143</v>
      </c>
      <c r="AG22">
        <v>155397.08262556899</v>
      </c>
      <c r="AH22">
        <v>1284781855.8113501</v>
      </c>
      <c r="AI22">
        <v>151.69999999999999</v>
      </c>
      <c r="AJ22">
        <v>1</v>
      </c>
      <c r="AK22">
        <v>1</v>
      </c>
      <c r="AL22">
        <v>1</v>
      </c>
    </row>
    <row r="23" spans="17:38" x14ac:dyDescent="0.45">
      <c r="Q23">
        <v>20</v>
      </c>
      <c r="R23" t="s">
        <v>118</v>
      </c>
      <c r="S23" t="s">
        <v>119</v>
      </c>
      <c r="T23">
        <v>974118</v>
      </c>
      <c r="U23">
        <v>36039</v>
      </c>
      <c r="V23">
        <v>190000</v>
      </c>
      <c r="W23" t="s">
        <v>77</v>
      </c>
      <c r="X23">
        <v>44739</v>
      </c>
      <c r="Y23">
        <v>48195</v>
      </c>
      <c r="Z23">
        <v>49221</v>
      </c>
      <c r="AA23">
        <v>47931</v>
      </c>
      <c r="AD23" t="s">
        <v>26</v>
      </c>
      <c r="AE23">
        <v>657.72007897312994</v>
      </c>
      <c r="AF23" s="9">
        <v>43970</v>
      </c>
      <c r="AG23">
        <v>188783.30492366699</v>
      </c>
      <c r="AH23">
        <v>1703487184.2486801</v>
      </c>
      <c r="AI23">
        <v>30.5</v>
      </c>
      <c r="AJ23">
        <v>2</v>
      </c>
      <c r="AK23">
        <v>2</v>
      </c>
      <c r="AL23">
        <v>3</v>
      </c>
    </row>
    <row r="24" spans="17:38" x14ac:dyDescent="0.45">
      <c r="Q24">
        <v>21</v>
      </c>
      <c r="R24" t="s">
        <v>120</v>
      </c>
      <c r="S24" t="s">
        <v>121</v>
      </c>
      <c r="T24">
        <v>974119</v>
      </c>
      <c r="U24">
        <v>36041</v>
      </c>
      <c r="V24">
        <v>200000</v>
      </c>
      <c r="W24" t="s">
        <v>77</v>
      </c>
      <c r="X24">
        <v>5279</v>
      </c>
      <c r="Y24">
        <v>5379</v>
      </c>
      <c r="Z24">
        <v>4836</v>
      </c>
      <c r="AA24">
        <v>5107</v>
      </c>
      <c r="AD24" t="s">
        <v>26</v>
      </c>
      <c r="AE24">
        <v>1806.2121299845501</v>
      </c>
      <c r="AF24" s="9">
        <v>43405</v>
      </c>
      <c r="AG24">
        <v>327370.61730095203</v>
      </c>
      <c r="AH24">
        <v>4678067940.79776</v>
      </c>
      <c r="AI24">
        <v>-99</v>
      </c>
      <c r="AJ24">
        <v>-1</v>
      </c>
      <c r="AK24">
        <v>-1</v>
      </c>
      <c r="AL24">
        <v>-1</v>
      </c>
    </row>
    <row r="25" spans="17:38" x14ac:dyDescent="0.45">
      <c r="Q25">
        <v>22</v>
      </c>
      <c r="R25" t="s">
        <v>122</v>
      </c>
      <c r="S25" t="s">
        <v>123</v>
      </c>
      <c r="T25">
        <v>974120</v>
      </c>
      <c r="U25">
        <v>36043</v>
      </c>
      <c r="V25">
        <v>210000</v>
      </c>
      <c r="W25" t="s">
        <v>77</v>
      </c>
      <c r="X25">
        <v>65797</v>
      </c>
      <c r="Y25">
        <v>64427</v>
      </c>
      <c r="Z25">
        <v>64519</v>
      </c>
      <c r="AA25">
        <v>60139</v>
      </c>
      <c r="AD25" t="s">
        <v>26</v>
      </c>
      <c r="AE25">
        <v>1456.4201131080099</v>
      </c>
      <c r="AF25" s="9">
        <v>43132</v>
      </c>
      <c r="AG25">
        <v>390792.536775377</v>
      </c>
      <c r="AH25">
        <v>3772110776.11482</v>
      </c>
      <c r="AI25">
        <v>16.100000000000001</v>
      </c>
      <c r="AJ25">
        <v>0</v>
      </c>
      <c r="AK25">
        <v>0</v>
      </c>
      <c r="AL25">
        <v>0</v>
      </c>
    </row>
    <row r="26" spans="17:38" x14ac:dyDescent="0.45">
      <c r="Q26">
        <v>23</v>
      </c>
      <c r="R26" t="s">
        <v>124</v>
      </c>
      <c r="S26" t="s">
        <v>125</v>
      </c>
      <c r="T26">
        <v>974121</v>
      </c>
      <c r="U26">
        <v>36045</v>
      </c>
      <c r="V26">
        <v>220000</v>
      </c>
      <c r="W26" t="s">
        <v>87</v>
      </c>
      <c r="X26">
        <v>110943</v>
      </c>
      <c r="Y26">
        <v>111738</v>
      </c>
      <c r="Z26">
        <v>116229</v>
      </c>
      <c r="AA26">
        <v>116721</v>
      </c>
      <c r="AD26" t="s">
        <v>26</v>
      </c>
      <c r="AE26">
        <v>1753.08297658182</v>
      </c>
      <c r="AF26" s="9">
        <v>43410</v>
      </c>
      <c r="AG26">
        <v>307750.56596489699</v>
      </c>
      <c r="AH26">
        <v>4540464065.1903496</v>
      </c>
      <c r="AI26">
        <v>76.099999999999994</v>
      </c>
      <c r="AJ26">
        <v>1</v>
      </c>
      <c r="AK26">
        <v>1</v>
      </c>
      <c r="AL26">
        <v>2</v>
      </c>
    </row>
    <row r="27" spans="17:38" x14ac:dyDescent="0.45">
      <c r="Q27">
        <v>24</v>
      </c>
      <c r="R27" t="s">
        <v>126</v>
      </c>
      <c r="S27" t="s">
        <v>127</v>
      </c>
      <c r="T27">
        <v>974122</v>
      </c>
      <c r="U27">
        <v>36047</v>
      </c>
      <c r="V27">
        <v>610000</v>
      </c>
      <c r="W27" t="s">
        <v>83</v>
      </c>
      <c r="X27">
        <v>2300664</v>
      </c>
      <c r="Y27">
        <v>2465326</v>
      </c>
      <c r="Z27">
        <v>2504700</v>
      </c>
      <c r="AA27">
        <v>2736074</v>
      </c>
      <c r="AD27" t="s">
        <v>84</v>
      </c>
      <c r="AE27">
        <v>97.145605738458201</v>
      </c>
      <c r="AF27" s="9">
        <v>43742</v>
      </c>
      <c r="AG27">
        <v>72427.917641568507</v>
      </c>
      <c r="AH27">
        <v>251605963.80136099</v>
      </c>
      <c r="AI27">
        <v>0.1</v>
      </c>
      <c r="AJ27">
        <v>0</v>
      </c>
      <c r="AK27">
        <v>0</v>
      </c>
      <c r="AL27">
        <v>0</v>
      </c>
    </row>
    <row r="28" spans="17:38" x14ac:dyDescent="0.45">
      <c r="Q28">
        <v>25</v>
      </c>
      <c r="R28" t="s">
        <v>128</v>
      </c>
      <c r="S28" t="s">
        <v>129</v>
      </c>
      <c r="T28">
        <v>974123</v>
      </c>
      <c r="U28">
        <v>36049</v>
      </c>
      <c r="V28">
        <v>230000</v>
      </c>
      <c r="W28" t="s">
        <v>87</v>
      </c>
      <c r="X28">
        <v>26796</v>
      </c>
      <c r="Y28">
        <v>26944</v>
      </c>
      <c r="Z28">
        <v>27087</v>
      </c>
      <c r="AA28">
        <v>26582</v>
      </c>
      <c r="AD28" t="s">
        <v>26</v>
      </c>
      <c r="AE28">
        <v>1289.73373488075</v>
      </c>
      <c r="AF28" s="9">
        <v>43410</v>
      </c>
      <c r="AG28">
        <v>255841.62672866799</v>
      </c>
      <c r="AH28">
        <v>3340395038.4070301</v>
      </c>
      <c r="AI28">
        <v>4.4000000000000004</v>
      </c>
      <c r="AJ28">
        <v>0</v>
      </c>
      <c r="AK28">
        <v>0</v>
      </c>
      <c r="AL28">
        <v>0</v>
      </c>
    </row>
    <row r="29" spans="17:38" x14ac:dyDescent="0.45">
      <c r="Q29">
        <v>26</v>
      </c>
      <c r="R29" t="s">
        <v>130</v>
      </c>
      <c r="S29" t="s">
        <v>131</v>
      </c>
      <c r="T29">
        <v>974124</v>
      </c>
      <c r="U29">
        <v>36051</v>
      </c>
      <c r="V29">
        <v>240000</v>
      </c>
      <c r="W29" t="s">
        <v>80</v>
      </c>
      <c r="X29">
        <v>62372</v>
      </c>
      <c r="Y29">
        <v>64328</v>
      </c>
      <c r="Z29">
        <v>65393</v>
      </c>
      <c r="AA29">
        <v>61834</v>
      </c>
      <c r="AD29" t="s">
        <v>26</v>
      </c>
      <c r="AE29">
        <v>640.50155490137695</v>
      </c>
      <c r="AF29" s="9">
        <v>43363</v>
      </c>
      <c r="AG29">
        <v>237375.894290308</v>
      </c>
      <c r="AH29">
        <v>1658891411.6310799</v>
      </c>
      <c r="AI29">
        <v>4.2</v>
      </c>
      <c r="AJ29">
        <v>0</v>
      </c>
      <c r="AK29">
        <v>0</v>
      </c>
      <c r="AL29">
        <v>0</v>
      </c>
    </row>
    <row r="30" spans="17:38" x14ac:dyDescent="0.45">
      <c r="Q30">
        <v>27</v>
      </c>
      <c r="R30" t="s">
        <v>132</v>
      </c>
      <c r="S30" t="s">
        <v>133</v>
      </c>
      <c r="T30">
        <v>974125</v>
      </c>
      <c r="U30">
        <v>36053</v>
      </c>
      <c r="V30">
        <v>250000</v>
      </c>
      <c r="W30" t="s">
        <v>87</v>
      </c>
      <c r="X30">
        <v>69120</v>
      </c>
      <c r="Y30">
        <v>69441</v>
      </c>
      <c r="Z30">
        <v>73442</v>
      </c>
      <c r="AA30">
        <v>68016</v>
      </c>
      <c r="AD30" t="s">
        <v>26</v>
      </c>
      <c r="AE30">
        <v>660.76751959452895</v>
      </c>
      <c r="AF30" s="9">
        <v>43299</v>
      </c>
      <c r="AG30">
        <v>256920.383649814</v>
      </c>
      <c r="AH30">
        <v>1711380019.22399</v>
      </c>
      <c r="AI30">
        <v>5.5</v>
      </c>
      <c r="AJ30">
        <v>0</v>
      </c>
      <c r="AK30">
        <v>0</v>
      </c>
      <c r="AL30">
        <v>0</v>
      </c>
    </row>
    <row r="31" spans="17:38" x14ac:dyDescent="0.45">
      <c r="Q31">
        <v>28</v>
      </c>
      <c r="R31" t="s">
        <v>134</v>
      </c>
      <c r="S31" t="s">
        <v>135</v>
      </c>
      <c r="T31">
        <v>974126</v>
      </c>
      <c r="U31">
        <v>36055</v>
      </c>
      <c r="V31">
        <v>260000</v>
      </c>
      <c r="W31" t="s">
        <v>80</v>
      </c>
      <c r="X31">
        <v>713968</v>
      </c>
      <c r="Y31">
        <v>735343</v>
      </c>
      <c r="Z31">
        <v>744344</v>
      </c>
      <c r="AA31">
        <v>759443</v>
      </c>
      <c r="AD31" t="s">
        <v>26</v>
      </c>
      <c r="AE31">
        <v>1382.59446679093</v>
      </c>
      <c r="AF31" s="9">
        <v>43091</v>
      </c>
      <c r="AG31">
        <v>268311.09010019701</v>
      </c>
      <c r="AH31">
        <v>3580903229.94031</v>
      </c>
      <c r="AI31">
        <v>3.3</v>
      </c>
      <c r="AJ31">
        <v>0</v>
      </c>
      <c r="AK31">
        <v>0</v>
      </c>
      <c r="AL31">
        <v>0</v>
      </c>
    </row>
    <row r="32" spans="17:38" x14ac:dyDescent="0.45">
      <c r="Q32">
        <v>29</v>
      </c>
      <c r="R32" t="s">
        <v>136</v>
      </c>
      <c r="S32" t="s">
        <v>137</v>
      </c>
      <c r="T32">
        <v>974127</v>
      </c>
      <c r="U32">
        <v>36057</v>
      </c>
      <c r="V32">
        <v>270000</v>
      </c>
      <c r="W32" t="s">
        <v>77</v>
      </c>
      <c r="X32">
        <v>51981</v>
      </c>
      <c r="Y32">
        <v>49708</v>
      </c>
      <c r="Z32">
        <v>50219</v>
      </c>
      <c r="AA32">
        <v>49532</v>
      </c>
      <c r="AD32" t="s">
        <v>26</v>
      </c>
      <c r="AE32">
        <v>409.99046056258999</v>
      </c>
      <c r="AF32" s="9">
        <v>43132</v>
      </c>
      <c r="AG32">
        <v>148787.58339953001</v>
      </c>
      <c r="AH32">
        <v>1061870418.07051</v>
      </c>
      <c r="AI32">
        <v>8.3000000000000007</v>
      </c>
      <c r="AJ32">
        <v>0</v>
      </c>
      <c r="AK32">
        <v>0</v>
      </c>
      <c r="AL32">
        <v>0</v>
      </c>
    </row>
    <row r="33" spans="17:38" x14ac:dyDescent="0.45">
      <c r="Q33">
        <v>30</v>
      </c>
      <c r="R33" t="s">
        <v>138</v>
      </c>
      <c r="S33" t="s">
        <v>139</v>
      </c>
      <c r="T33">
        <v>974128</v>
      </c>
      <c r="U33">
        <v>36059</v>
      </c>
      <c r="V33">
        <v>280000</v>
      </c>
      <c r="W33" t="s">
        <v>83</v>
      </c>
      <c r="X33">
        <v>1287348</v>
      </c>
      <c r="Y33">
        <v>1334544</v>
      </c>
      <c r="Z33">
        <v>1339532</v>
      </c>
      <c r="AA33">
        <v>1395774</v>
      </c>
      <c r="AD33" t="s">
        <v>26</v>
      </c>
      <c r="AE33">
        <v>446.63746838958201</v>
      </c>
      <c r="AF33" s="9">
        <v>43202</v>
      </c>
      <c r="AG33">
        <v>168031.84484341199</v>
      </c>
      <c r="AH33">
        <v>1156785732.60952</v>
      </c>
      <c r="AI33">
        <v>0.1</v>
      </c>
      <c r="AJ33">
        <v>0</v>
      </c>
      <c r="AK33">
        <v>0</v>
      </c>
      <c r="AL33">
        <v>0</v>
      </c>
    </row>
    <row r="34" spans="17:38" x14ac:dyDescent="0.45">
      <c r="Q34">
        <v>31</v>
      </c>
      <c r="R34" t="s">
        <v>140</v>
      </c>
      <c r="S34" t="s">
        <v>141</v>
      </c>
      <c r="T34">
        <v>974129</v>
      </c>
      <c r="U34">
        <v>36061</v>
      </c>
      <c r="V34">
        <v>620000</v>
      </c>
      <c r="W34" t="s">
        <v>83</v>
      </c>
      <c r="X34">
        <v>1487536</v>
      </c>
      <c r="Y34">
        <v>1537195</v>
      </c>
      <c r="Z34">
        <v>1585873</v>
      </c>
      <c r="AA34">
        <v>1694251</v>
      </c>
      <c r="AD34" t="s">
        <v>84</v>
      </c>
      <c r="AE34">
        <v>33.725634165975301</v>
      </c>
      <c r="AF34" s="9">
        <v>43742</v>
      </c>
      <c r="AG34">
        <v>60023.614234744797</v>
      </c>
      <c r="AH34">
        <v>87348991.492082</v>
      </c>
      <c r="AI34">
        <v>0.1</v>
      </c>
      <c r="AJ34">
        <v>0</v>
      </c>
      <c r="AK34">
        <v>0</v>
      </c>
      <c r="AL34">
        <v>0</v>
      </c>
    </row>
    <row r="35" spans="17:38" x14ac:dyDescent="0.45">
      <c r="Q35">
        <v>32</v>
      </c>
      <c r="R35" t="s">
        <v>142</v>
      </c>
      <c r="S35" t="s">
        <v>143</v>
      </c>
      <c r="T35">
        <v>974130</v>
      </c>
      <c r="U35">
        <v>36063</v>
      </c>
      <c r="V35">
        <v>290000</v>
      </c>
      <c r="W35" t="s">
        <v>80</v>
      </c>
      <c r="X35">
        <v>220756</v>
      </c>
      <c r="Y35">
        <v>219846</v>
      </c>
      <c r="Z35">
        <v>216469</v>
      </c>
      <c r="AA35">
        <v>212666</v>
      </c>
      <c r="AD35" t="s">
        <v>26</v>
      </c>
      <c r="AE35">
        <v>1140.6466845610901</v>
      </c>
      <c r="AF35" s="9">
        <v>43185</v>
      </c>
      <c r="AG35">
        <v>261349.594690517</v>
      </c>
      <c r="AH35">
        <v>2954261350.7241402</v>
      </c>
      <c r="AI35">
        <v>6.6</v>
      </c>
      <c r="AJ35">
        <v>0</v>
      </c>
      <c r="AK35">
        <v>0</v>
      </c>
      <c r="AL35">
        <v>0</v>
      </c>
    </row>
    <row r="36" spans="17:38" x14ac:dyDescent="0.45">
      <c r="Q36">
        <v>33</v>
      </c>
      <c r="R36" t="s">
        <v>144</v>
      </c>
      <c r="S36" t="s">
        <v>145</v>
      </c>
      <c r="T36">
        <v>974131</v>
      </c>
      <c r="U36">
        <v>36065</v>
      </c>
      <c r="V36">
        <v>300000</v>
      </c>
      <c r="W36" t="s">
        <v>87</v>
      </c>
      <c r="X36">
        <v>250836</v>
      </c>
      <c r="Y36">
        <v>235469</v>
      </c>
      <c r="Z36">
        <v>234878</v>
      </c>
      <c r="AA36">
        <v>232125</v>
      </c>
      <c r="AD36" t="s">
        <v>26</v>
      </c>
      <c r="AE36">
        <v>1257.21214307847</v>
      </c>
      <c r="AF36" s="9">
        <v>43168</v>
      </c>
      <c r="AG36">
        <v>307349.03413546202</v>
      </c>
      <c r="AH36">
        <v>3256164502.3207698</v>
      </c>
      <c r="AI36">
        <v>9.3000000000000007</v>
      </c>
      <c r="AJ36">
        <v>0</v>
      </c>
      <c r="AK36">
        <v>0</v>
      </c>
      <c r="AL36">
        <v>0</v>
      </c>
    </row>
    <row r="37" spans="17:38" x14ac:dyDescent="0.45">
      <c r="Q37">
        <v>34</v>
      </c>
      <c r="R37" t="s">
        <v>146</v>
      </c>
      <c r="S37" t="s">
        <v>147</v>
      </c>
      <c r="T37">
        <v>974132</v>
      </c>
      <c r="U37">
        <v>36067</v>
      </c>
      <c r="V37">
        <v>310000</v>
      </c>
      <c r="W37" t="s">
        <v>87</v>
      </c>
      <c r="X37">
        <v>468973</v>
      </c>
      <c r="Y37">
        <v>458336</v>
      </c>
      <c r="Z37">
        <v>467026</v>
      </c>
      <c r="AA37">
        <v>476516</v>
      </c>
      <c r="AD37" t="s">
        <v>26</v>
      </c>
      <c r="AE37">
        <v>805.02217524918694</v>
      </c>
      <c r="AF37" s="9">
        <v>43299</v>
      </c>
      <c r="AG37">
        <v>235290.72281719101</v>
      </c>
      <c r="AH37">
        <v>2084997862.18169</v>
      </c>
      <c r="AI37">
        <v>1356.1</v>
      </c>
      <c r="AJ37">
        <v>1</v>
      </c>
      <c r="AK37">
        <v>1</v>
      </c>
      <c r="AL37">
        <v>2</v>
      </c>
    </row>
    <row r="38" spans="17:38" x14ac:dyDescent="0.45">
      <c r="Q38">
        <v>35</v>
      </c>
      <c r="R38" t="s">
        <v>148</v>
      </c>
      <c r="S38" t="s">
        <v>149</v>
      </c>
      <c r="T38">
        <v>974133</v>
      </c>
      <c r="U38">
        <v>36069</v>
      </c>
      <c r="V38">
        <v>320000</v>
      </c>
      <c r="W38" t="s">
        <v>87</v>
      </c>
      <c r="X38">
        <v>95101</v>
      </c>
      <c r="Y38">
        <v>100224</v>
      </c>
      <c r="Z38">
        <v>107931</v>
      </c>
      <c r="AA38">
        <v>112458</v>
      </c>
      <c r="AD38" t="s">
        <v>26</v>
      </c>
      <c r="AE38">
        <v>662.478899432807</v>
      </c>
      <c r="AF38" s="9">
        <v>43139</v>
      </c>
      <c r="AG38">
        <v>216680.24681563099</v>
      </c>
      <c r="AH38">
        <v>1715812472.6568699</v>
      </c>
      <c r="AI38">
        <v>62.1</v>
      </c>
      <c r="AJ38">
        <v>1</v>
      </c>
      <c r="AK38">
        <v>1</v>
      </c>
      <c r="AL38">
        <v>2</v>
      </c>
    </row>
    <row r="39" spans="17:38" x14ac:dyDescent="0.45">
      <c r="Q39">
        <v>36</v>
      </c>
      <c r="R39" t="s">
        <v>150</v>
      </c>
      <c r="S39" t="s">
        <v>151</v>
      </c>
      <c r="T39">
        <v>974134</v>
      </c>
      <c r="U39">
        <v>36071</v>
      </c>
      <c r="V39">
        <v>330000</v>
      </c>
      <c r="W39" t="s">
        <v>77</v>
      </c>
      <c r="X39">
        <v>307647</v>
      </c>
      <c r="Y39">
        <v>341367</v>
      </c>
      <c r="Z39">
        <v>372813</v>
      </c>
      <c r="AA39">
        <v>401310</v>
      </c>
      <c r="AD39" t="s">
        <v>26</v>
      </c>
      <c r="AE39">
        <v>837.15059997900505</v>
      </c>
      <c r="AF39" s="9">
        <v>43966</v>
      </c>
      <c r="AG39">
        <v>224866.67997489101</v>
      </c>
      <c r="AH39">
        <v>2168210100.2250299</v>
      </c>
      <c r="AI39">
        <v>208.9</v>
      </c>
      <c r="AJ39">
        <v>1</v>
      </c>
      <c r="AK39">
        <v>2</v>
      </c>
      <c r="AL39">
        <v>3</v>
      </c>
    </row>
    <row r="40" spans="17:38" x14ac:dyDescent="0.45">
      <c r="Q40">
        <v>37</v>
      </c>
      <c r="R40" t="s">
        <v>152</v>
      </c>
      <c r="S40" t="s">
        <v>153</v>
      </c>
      <c r="T40">
        <v>974135</v>
      </c>
      <c r="U40">
        <v>36073</v>
      </c>
      <c r="V40">
        <v>340000</v>
      </c>
      <c r="W40" t="s">
        <v>80</v>
      </c>
      <c r="X40">
        <v>41846</v>
      </c>
      <c r="Y40">
        <v>44171</v>
      </c>
      <c r="Z40">
        <v>42883</v>
      </c>
      <c r="AA40">
        <v>40343</v>
      </c>
      <c r="AD40" t="s">
        <v>26</v>
      </c>
      <c r="AE40">
        <v>812.16898725191095</v>
      </c>
      <c r="AF40" s="9">
        <v>43143</v>
      </c>
      <c r="AG40">
        <v>186740.27675075</v>
      </c>
      <c r="AH40">
        <v>2103508020.29319</v>
      </c>
      <c r="AI40">
        <v>4.4000000000000004</v>
      </c>
      <c r="AJ40">
        <v>0</v>
      </c>
      <c r="AK40">
        <v>0</v>
      </c>
      <c r="AL40">
        <v>0</v>
      </c>
    </row>
    <row r="41" spans="17:38" x14ac:dyDescent="0.45">
      <c r="Q41">
        <v>38</v>
      </c>
      <c r="R41" t="s">
        <v>154</v>
      </c>
      <c r="S41" t="s">
        <v>155</v>
      </c>
      <c r="T41">
        <v>974136</v>
      </c>
      <c r="U41">
        <v>36075</v>
      </c>
      <c r="V41">
        <v>350000</v>
      </c>
      <c r="W41" t="s">
        <v>87</v>
      </c>
      <c r="X41">
        <v>121771</v>
      </c>
      <c r="Y41">
        <v>122377</v>
      </c>
      <c r="Z41">
        <v>122109</v>
      </c>
      <c r="AA41">
        <v>117525</v>
      </c>
      <c r="AD41" t="s">
        <v>26</v>
      </c>
      <c r="AE41">
        <v>1400.4524412103201</v>
      </c>
      <c r="AF41" s="9">
        <v>43185</v>
      </c>
      <c r="AG41">
        <v>307605.69859084103</v>
      </c>
      <c r="AH41">
        <v>3627155171.3551998</v>
      </c>
      <c r="AI41">
        <v>4.5</v>
      </c>
      <c r="AJ41">
        <v>0</v>
      </c>
      <c r="AK41">
        <v>0</v>
      </c>
      <c r="AL41">
        <v>0</v>
      </c>
    </row>
    <row r="42" spans="17:38" x14ac:dyDescent="0.45">
      <c r="Q42">
        <v>39</v>
      </c>
      <c r="R42" t="s">
        <v>156</v>
      </c>
      <c r="S42" t="s">
        <v>157</v>
      </c>
      <c r="T42">
        <v>974137</v>
      </c>
      <c r="U42">
        <v>36077</v>
      </c>
      <c r="V42">
        <v>360000</v>
      </c>
      <c r="W42" t="s">
        <v>77</v>
      </c>
      <c r="X42">
        <v>60517</v>
      </c>
      <c r="Y42">
        <v>61676</v>
      </c>
      <c r="Z42">
        <v>62259</v>
      </c>
      <c r="AA42">
        <v>58524</v>
      </c>
      <c r="AD42" t="s">
        <v>26</v>
      </c>
      <c r="AE42">
        <v>1014.86328295773</v>
      </c>
      <c r="AF42" s="9">
        <v>43970</v>
      </c>
      <c r="AG42">
        <v>280625.62140544102</v>
      </c>
      <c r="AH42">
        <v>2628483834.9394999</v>
      </c>
      <c r="AI42">
        <v>12.7</v>
      </c>
      <c r="AJ42">
        <v>0</v>
      </c>
      <c r="AK42">
        <v>0</v>
      </c>
      <c r="AL42">
        <v>0</v>
      </c>
    </row>
    <row r="43" spans="17:38" x14ac:dyDescent="0.45">
      <c r="Q43">
        <v>40</v>
      </c>
      <c r="R43" t="s">
        <v>158</v>
      </c>
      <c r="S43" t="s">
        <v>159</v>
      </c>
      <c r="T43">
        <v>974138</v>
      </c>
      <c r="U43">
        <v>36079</v>
      </c>
      <c r="V43">
        <v>370000</v>
      </c>
      <c r="W43" t="s">
        <v>77</v>
      </c>
      <c r="X43">
        <v>83941</v>
      </c>
      <c r="Y43">
        <v>95745</v>
      </c>
      <c r="Z43">
        <v>99710</v>
      </c>
      <c r="AA43">
        <v>97668</v>
      </c>
      <c r="AD43" t="s">
        <v>26</v>
      </c>
      <c r="AE43">
        <v>245.989024105006</v>
      </c>
      <c r="AF43" s="9">
        <v>43412</v>
      </c>
      <c r="AG43">
        <v>110496.843300105</v>
      </c>
      <c r="AH43">
        <v>637108647.62247097</v>
      </c>
      <c r="AI43">
        <v>1.4</v>
      </c>
      <c r="AJ43">
        <v>0</v>
      </c>
      <c r="AK43">
        <v>0</v>
      </c>
      <c r="AL43">
        <v>0</v>
      </c>
    </row>
    <row r="44" spans="17:38" x14ac:dyDescent="0.45">
      <c r="Q44">
        <v>41</v>
      </c>
      <c r="R44" t="s">
        <v>160</v>
      </c>
      <c r="S44" t="s">
        <v>161</v>
      </c>
      <c r="T44">
        <v>974139</v>
      </c>
      <c r="U44">
        <v>36081</v>
      </c>
      <c r="V44">
        <v>630000</v>
      </c>
      <c r="W44" t="s">
        <v>83</v>
      </c>
      <c r="X44">
        <v>1951598</v>
      </c>
      <c r="Y44">
        <v>2229379</v>
      </c>
      <c r="Z44">
        <v>2230722</v>
      </c>
      <c r="AA44">
        <v>2405464</v>
      </c>
      <c r="AD44" t="s">
        <v>84</v>
      </c>
      <c r="AE44">
        <v>179.51251259536201</v>
      </c>
      <c r="AF44" s="9">
        <v>43742</v>
      </c>
      <c r="AG44">
        <v>141111.448432467</v>
      </c>
      <c r="AH44">
        <v>464935273.21820801</v>
      </c>
      <c r="AI44">
        <v>0.8</v>
      </c>
      <c r="AJ44">
        <v>0</v>
      </c>
      <c r="AK44">
        <v>0</v>
      </c>
      <c r="AL44">
        <v>0</v>
      </c>
    </row>
    <row r="45" spans="17:38" x14ac:dyDescent="0.45">
      <c r="Q45">
        <v>42</v>
      </c>
      <c r="R45" t="s">
        <v>162</v>
      </c>
      <c r="S45" t="s">
        <v>163</v>
      </c>
      <c r="T45">
        <v>974140</v>
      </c>
      <c r="U45">
        <v>36083</v>
      </c>
      <c r="V45">
        <v>380000</v>
      </c>
      <c r="W45" t="s">
        <v>77</v>
      </c>
      <c r="X45">
        <v>154429</v>
      </c>
      <c r="Y45">
        <v>152538</v>
      </c>
      <c r="Z45">
        <v>159429</v>
      </c>
      <c r="AA45">
        <v>161130</v>
      </c>
      <c r="AD45" t="s">
        <v>26</v>
      </c>
      <c r="AE45">
        <v>665.08834839151598</v>
      </c>
      <c r="AF45" s="9">
        <v>43049</v>
      </c>
      <c r="AG45">
        <v>177749.488350667</v>
      </c>
      <c r="AH45">
        <v>1722570914.4335499</v>
      </c>
      <c r="AI45">
        <v>11.5</v>
      </c>
      <c r="AJ45">
        <v>0</v>
      </c>
      <c r="AK45">
        <v>0</v>
      </c>
      <c r="AL45">
        <v>0</v>
      </c>
    </row>
    <row r="46" spans="17:38" x14ac:dyDescent="0.45">
      <c r="Q46">
        <v>43</v>
      </c>
      <c r="R46" t="s">
        <v>164</v>
      </c>
      <c r="S46" t="s">
        <v>165</v>
      </c>
      <c r="T46">
        <v>974141</v>
      </c>
      <c r="U46">
        <v>36085</v>
      </c>
      <c r="V46">
        <v>640000</v>
      </c>
      <c r="W46" t="s">
        <v>83</v>
      </c>
      <c r="X46">
        <v>378977</v>
      </c>
      <c r="Y46">
        <v>443728</v>
      </c>
      <c r="Z46">
        <v>468730</v>
      </c>
      <c r="AA46">
        <v>495747</v>
      </c>
      <c r="AD46" t="s">
        <v>84</v>
      </c>
      <c r="AE46">
        <v>102.460853887653</v>
      </c>
      <c r="AF46" s="9">
        <v>43742</v>
      </c>
      <c r="AG46">
        <v>67419.775600987705</v>
      </c>
      <c r="AH46">
        <v>265372393.30946699</v>
      </c>
      <c r="AI46">
        <v>-99</v>
      </c>
      <c r="AJ46">
        <v>-1</v>
      </c>
      <c r="AK46">
        <v>-1</v>
      </c>
      <c r="AL46">
        <v>-1</v>
      </c>
    </row>
    <row r="47" spans="17:38" x14ac:dyDescent="0.45">
      <c r="Q47">
        <v>44</v>
      </c>
      <c r="R47" t="s">
        <v>166</v>
      </c>
      <c r="S47" t="s">
        <v>167</v>
      </c>
      <c r="T47">
        <v>974142</v>
      </c>
      <c r="U47">
        <v>36087</v>
      </c>
      <c r="V47">
        <v>390000</v>
      </c>
      <c r="W47" t="s">
        <v>77</v>
      </c>
      <c r="X47">
        <v>265475</v>
      </c>
      <c r="Y47">
        <v>286753</v>
      </c>
      <c r="Z47">
        <v>311687</v>
      </c>
      <c r="AA47">
        <v>338329</v>
      </c>
      <c r="AD47" t="s">
        <v>26</v>
      </c>
      <c r="AE47">
        <v>199.34184094785701</v>
      </c>
      <c r="AF47" s="9">
        <v>43742</v>
      </c>
      <c r="AG47">
        <v>103259.43424690601</v>
      </c>
      <c r="AH47">
        <v>516292997.880463</v>
      </c>
      <c r="AI47">
        <v>0.5</v>
      </c>
      <c r="AJ47">
        <v>0</v>
      </c>
      <c r="AK47">
        <v>0</v>
      </c>
      <c r="AL47">
        <v>0</v>
      </c>
    </row>
    <row r="48" spans="17:38" x14ac:dyDescent="0.45">
      <c r="Q48">
        <v>45</v>
      </c>
      <c r="R48" t="s">
        <v>168</v>
      </c>
      <c r="S48" t="s">
        <v>169</v>
      </c>
      <c r="T48">
        <v>974143</v>
      </c>
      <c r="U48">
        <v>36091</v>
      </c>
      <c r="V48">
        <v>410000</v>
      </c>
      <c r="W48" t="s">
        <v>77</v>
      </c>
      <c r="X48">
        <v>181276</v>
      </c>
      <c r="Y48">
        <v>200635</v>
      </c>
      <c r="Z48">
        <v>219607</v>
      </c>
      <c r="AA48">
        <v>235509</v>
      </c>
      <c r="AD48" t="s">
        <v>26</v>
      </c>
      <c r="AE48">
        <v>843.59404152268905</v>
      </c>
      <c r="AF48" s="9">
        <v>43049</v>
      </c>
      <c r="AG48">
        <v>244735.849217279</v>
      </c>
      <c r="AH48">
        <v>2184898537.2106099</v>
      </c>
      <c r="AI48">
        <v>272.7</v>
      </c>
      <c r="AJ48">
        <v>2</v>
      </c>
      <c r="AK48">
        <v>2</v>
      </c>
      <c r="AL48">
        <v>4</v>
      </c>
    </row>
    <row r="49" spans="17:38" x14ac:dyDescent="0.45">
      <c r="Q49">
        <v>46</v>
      </c>
      <c r="R49" t="s">
        <v>170</v>
      </c>
      <c r="S49" t="s">
        <v>171</v>
      </c>
      <c r="T49">
        <v>974144</v>
      </c>
      <c r="U49">
        <v>36093</v>
      </c>
      <c r="V49">
        <v>420000</v>
      </c>
      <c r="W49" t="s">
        <v>77</v>
      </c>
      <c r="X49">
        <v>149285</v>
      </c>
      <c r="Y49">
        <v>146555</v>
      </c>
      <c r="Z49">
        <v>154727</v>
      </c>
      <c r="AA49">
        <v>158061</v>
      </c>
      <c r="AD49" t="s">
        <v>26</v>
      </c>
      <c r="AE49">
        <v>209.55386121255901</v>
      </c>
      <c r="AF49" s="9">
        <v>43412</v>
      </c>
      <c r="AG49">
        <v>118236.70721091</v>
      </c>
      <c r="AH49">
        <v>542741996.12451994</v>
      </c>
      <c r="AI49">
        <v>1</v>
      </c>
      <c r="AJ49">
        <v>0</v>
      </c>
      <c r="AK49">
        <v>0</v>
      </c>
      <c r="AL49">
        <v>0</v>
      </c>
    </row>
    <row r="50" spans="17:38" x14ac:dyDescent="0.45">
      <c r="Q50">
        <v>47</v>
      </c>
      <c r="R50" t="s">
        <v>172</v>
      </c>
      <c r="S50" t="s">
        <v>173</v>
      </c>
      <c r="T50">
        <v>974145</v>
      </c>
      <c r="U50">
        <v>36095</v>
      </c>
      <c r="V50">
        <v>430000</v>
      </c>
      <c r="W50" t="s">
        <v>77</v>
      </c>
      <c r="X50">
        <v>31859</v>
      </c>
      <c r="Y50">
        <v>31582</v>
      </c>
      <c r="Z50">
        <v>32749</v>
      </c>
      <c r="AA50">
        <v>29714</v>
      </c>
      <c r="AD50" t="s">
        <v>26</v>
      </c>
      <c r="AE50">
        <v>625.838595546497</v>
      </c>
      <c r="AF50" s="9">
        <v>43970</v>
      </c>
      <c r="AG50">
        <v>186763.71301029</v>
      </c>
      <c r="AH50">
        <v>1620914534.4382901</v>
      </c>
      <c r="AI50">
        <v>11</v>
      </c>
      <c r="AJ50">
        <v>0</v>
      </c>
      <c r="AK50">
        <v>0</v>
      </c>
      <c r="AL50">
        <v>0</v>
      </c>
    </row>
    <row r="51" spans="17:38" x14ac:dyDescent="0.45">
      <c r="Q51">
        <v>48</v>
      </c>
      <c r="R51" t="s">
        <v>174</v>
      </c>
      <c r="S51" t="s">
        <v>175</v>
      </c>
      <c r="T51">
        <v>974146</v>
      </c>
      <c r="U51">
        <v>36097</v>
      </c>
      <c r="V51">
        <v>440000</v>
      </c>
      <c r="W51" t="s">
        <v>87</v>
      </c>
      <c r="X51">
        <v>18662</v>
      </c>
      <c r="Y51">
        <v>19224</v>
      </c>
      <c r="Z51">
        <v>18343</v>
      </c>
      <c r="AA51">
        <v>17898</v>
      </c>
      <c r="AD51" t="s">
        <v>26</v>
      </c>
      <c r="AE51">
        <v>342.12874943515902</v>
      </c>
      <c r="AF51" s="9">
        <v>43417</v>
      </c>
      <c r="AG51">
        <v>157807.45049611101</v>
      </c>
      <c r="AH51">
        <v>886109393.12624002</v>
      </c>
      <c r="AI51">
        <v>23.2</v>
      </c>
      <c r="AJ51">
        <v>1</v>
      </c>
      <c r="AK51">
        <v>1</v>
      </c>
      <c r="AL51">
        <v>2</v>
      </c>
    </row>
    <row r="52" spans="17:38" x14ac:dyDescent="0.45">
      <c r="Q52">
        <v>49</v>
      </c>
      <c r="R52" t="s">
        <v>176</v>
      </c>
      <c r="S52" t="s">
        <v>177</v>
      </c>
      <c r="T52">
        <v>974147</v>
      </c>
      <c r="U52">
        <v>36099</v>
      </c>
      <c r="V52">
        <v>450000</v>
      </c>
      <c r="W52" t="s">
        <v>87</v>
      </c>
      <c r="X52">
        <v>33683</v>
      </c>
      <c r="Y52">
        <v>33342</v>
      </c>
      <c r="Z52">
        <v>35251</v>
      </c>
      <c r="AA52">
        <v>33814</v>
      </c>
      <c r="AD52" t="s">
        <v>26</v>
      </c>
      <c r="AE52">
        <v>390.35721747495199</v>
      </c>
      <c r="AG52">
        <v>162301.310073006</v>
      </c>
      <c r="AH52">
        <v>1011020551.91278</v>
      </c>
      <c r="AI52">
        <v>112</v>
      </c>
      <c r="AJ52">
        <v>1</v>
      </c>
      <c r="AK52">
        <v>1</v>
      </c>
      <c r="AL52">
        <v>2</v>
      </c>
    </row>
    <row r="53" spans="17:38" x14ac:dyDescent="0.45">
      <c r="Q53">
        <v>50</v>
      </c>
      <c r="R53" t="s">
        <v>178</v>
      </c>
      <c r="S53" t="s">
        <v>179</v>
      </c>
      <c r="T53">
        <v>977309</v>
      </c>
      <c r="U53">
        <v>36089</v>
      </c>
      <c r="V53">
        <v>400000</v>
      </c>
      <c r="W53" t="s">
        <v>77</v>
      </c>
      <c r="X53">
        <v>111974</v>
      </c>
      <c r="Y53">
        <v>111931</v>
      </c>
      <c r="Z53">
        <v>111944</v>
      </c>
      <c r="AA53">
        <v>108505</v>
      </c>
      <c r="AD53" t="s">
        <v>26</v>
      </c>
      <c r="AE53">
        <v>2818.7426133283002</v>
      </c>
      <c r="AF53" s="9">
        <v>43423</v>
      </c>
      <c r="AG53">
        <v>349497.57628349197</v>
      </c>
      <c r="AH53">
        <v>7300509853.6705704</v>
      </c>
      <c r="AI53">
        <v>11.9</v>
      </c>
      <c r="AJ53">
        <v>0</v>
      </c>
      <c r="AK53">
        <v>0</v>
      </c>
      <c r="AL53">
        <v>0</v>
      </c>
    </row>
    <row r="54" spans="17:38" x14ac:dyDescent="0.45">
      <c r="Q54">
        <v>51</v>
      </c>
      <c r="R54" t="s">
        <v>180</v>
      </c>
      <c r="S54" t="s">
        <v>181</v>
      </c>
      <c r="T54">
        <v>974148</v>
      </c>
      <c r="U54">
        <v>36101</v>
      </c>
      <c r="V54">
        <v>460000</v>
      </c>
      <c r="W54" t="s">
        <v>87</v>
      </c>
      <c r="X54">
        <v>99088</v>
      </c>
      <c r="Y54">
        <v>98726</v>
      </c>
      <c r="Z54">
        <v>98990</v>
      </c>
      <c r="AA54">
        <v>93584</v>
      </c>
      <c r="AD54" t="s">
        <v>26</v>
      </c>
      <c r="AE54">
        <v>1404.0779228941601</v>
      </c>
      <c r="AF54" s="9">
        <v>43581</v>
      </c>
      <c r="AG54">
        <v>259450.27297749999</v>
      </c>
      <c r="AH54">
        <v>3636545125.8094001</v>
      </c>
      <c r="AI54">
        <v>594.79999999999995</v>
      </c>
      <c r="AJ54">
        <v>1</v>
      </c>
      <c r="AK54">
        <v>1</v>
      </c>
      <c r="AL54">
        <v>2</v>
      </c>
    </row>
    <row r="55" spans="17:38" x14ac:dyDescent="0.45">
      <c r="Q55">
        <v>52</v>
      </c>
      <c r="R55" t="s">
        <v>182</v>
      </c>
      <c r="S55" t="s">
        <v>183</v>
      </c>
      <c r="T55">
        <v>974149</v>
      </c>
      <c r="U55">
        <v>36103</v>
      </c>
      <c r="V55">
        <v>470000</v>
      </c>
      <c r="W55" t="s">
        <v>83</v>
      </c>
      <c r="X55">
        <v>1321864</v>
      </c>
      <c r="Y55">
        <v>1419369</v>
      </c>
      <c r="Z55">
        <v>1493350</v>
      </c>
      <c r="AA55">
        <v>1525920</v>
      </c>
      <c r="AD55" t="s">
        <v>26</v>
      </c>
      <c r="AE55">
        <v>2372.63418543444</v>
      </c>
      <c r="AG55">
        <v>385044.83795955201</v>
      </c>
      <c r="AH55">
        <v>6145094329.6547403</v>
      </c>
      <c r="AI55">
        <v>23.6</v>
      </c>
      <c r="AJ55">
        <v>1</v>
      </c>
      <c r="AK55">
        <v>2</v>
      </c>
      <c r="AL55">
        <v>3</v>
      </c>
    </row>
    <row r="56" spans="17:38" x14ac:dyDescent="0.45">
      <c r="Q56">
        <v>53</v>
      </c>
      <c r="R56" t="s">
        <v>184</v>
      </c>
      <c r="S56" t="s">
        <v>185</v>
      </c>
      <c r="T56">
        <v>974150</v>
      </c>
      <c r="U56">
        <v>36105</v>
      </c>
      <c r="V56">
        <v>480000</v>
      </c>
      <c r="W56" t="s">
        <v>77</v>
      </c>
      <c r="X56">
        <v>69277</v>
      </c>
      <c r="Y56">
        <v>73966</v>
      </c>
      <c r="Z56">
        <v>77547</v>
      </c>
      <c r="AA56">
        <v>78624</v>
      </c>
      <c r="AD56" t="s">
        <v>26</v>
      </c>
      <c r="AE56">
        <v>995.45496554136503</v>
      </c>
      <c r="AF56" s="9">
        <v>43966</v>
      </c>
      <c r="AG56">
        <v>255870.76309791001</v>
      </c>
      <c r="AH56">
        <v>2578216524.7926502</v>
      </c>
      <c r="AI56">
        <v>758.8</v>
      </c>
      <c r="AJ56">
        <v>1</v>
      </c>
      <c r="AK56">
        <v>2</v>
      </c>
      <c r="AL56">
        <v>3</v>
      </c>
    </row>
    <row r="57" spans="17:38" x14ac:dyDescent="0.45">
      <c r="Q57">
        <v>54</v>
      </c>
      <c r="R57" t="s">
        <v>186</v>
      </c>
      <c r="S57" t="s">
        <v>187</v>
      </c>
      <c r="T57">
        <v>974151</v>
      </c>
      <c r="U57">
        <v>36107</v>
      </c>
      <c r="V57">
        <v>490000</v>
      </c>
      <c r="W57" t="s">
        <v>87</v>
      </c>
      <c r="X57">
        <v>52337</v>
      </c>
      <c r="Y57">
        <v>51784</v>
      </c>
      <c r="Z57">
        <v>51125</v>
      </c>
      <c r="AA57">
        <v>48455</v>
      </c>
      <c r="AD57" t="s">
        <v>26</v>
      </c>
      <c r="AE57">
        <v>522.40112213550105</v>
      </c>
      <c r="AF57" s="9">
        <v>43581</v>
      </c>
      <c r="AG57">
        <v>195615.72986230301</v>
      </c>
      <c r="AH57">
        <v>1353012694.98158</v>
      </c>
      <c r="AI57">
        <v>4</v>
      </c>
      <c r="AJ57">
        <v>0</v>
      </c>
      <c r="AK57">
        <v>0</v>
      </c>
      <c r="AL57">
        <v>0</v>
      </c>
    </row>
    <row r="58" spans="17:38" x14ac:dyDescent="0.45">
      <c r="Q58">
        <v>55</v>
      </c>
      <c r="R58" t="s">
        <v>188</v>
      </c>
      <c r="S58" t="s">
        <v>189</v>
      </c>
      <c r="T58">
        <v>974152</v>
      </c>
      <c r="U58">
        <v>36109</v>
      </c>
      <c r="V58">
        <v>500000</v>
      </c>
      <c r="W58" t="s">
        <v>87</v>
      </c>
      <c r="X58">
        <v>94097</v>
      </c>
      <c r="Y58">
        <v>96501</v>
      </c>
      <c r="Z58">
        <v>101564</v>
      </c>
      <c r="AA58">
        <v>105740</v>
      </c>
      <c r="AD58" t="s">
        <v>26</v>
      </c>
      <c r="AE58">
        <v>491.56955545930703</v>
      </c>
      <c r="AF58" s="9">
        <v>43432</v>
      </c>
      <c r="AG58">
        <v>175483.42008203399</v>
      </c>
      <c r="AH58">
        <v>1273159303.8775899</v>
      </c>
      <c r="AI58">
        <v>4.3</v>
      </c>
      <c r="AJ58">
        <v>0</v>
      </c>
      <c r="AK58">
        <v>0</v>
      </c>
      <c r="AL58">
        <v>0</v>
      </c>
    </row>
    <row r="59" spans="17:38" x14ac:dyDescent="0.45">
      <c r="Q59">
        <v>56</v>
      </c>
      <c r="R59" t="s">
        <v>190</v>
      </c>
      <c r="S59" t="s">
        <v>191</v>
      </c>
      <c r="T59">
        <v>974153</v>
      </c>
      <c r="U59">
        <v>36111</v>
      </c>
      <c r="V59">
        <v>510000</v>
      </c>
      <c r="W59" t="s">
        <v>77</v>
      </c>
      <c r="X59">
        <v>165304</v>
      </c>
      <c r="Y59">
        <v>177749</v>
      </c>
      <c r="Z59">
        <v>182493</v>
      </c>
      <c r="AA59">
        <v>181851</v>
      </c>
      <c r="AD59" t="s">
        <v>26</v>
      </c>
      <c r="AE59">
        <v>1161.25472007496</v>
      </c>
      <c r="AF59" s="9">
        <v>43033</v>
      </c>
      <c r="AG59">
        <v>275405.51505422703</v>
      </c>
      <c r="AH59">
        <v>3007635917.6755099</v>
      </c>
      <c r="AI59">
        <v>8.6</v>
      </c>
      <c r="AJ59">
        <v>0</v>
      </c>
      <c r="AK59">
        <v>0</v>
      </c>
      <c r="AL59">
        <v>0</v>
      </c>
    </row>
    <row r="60" spans="17:38" x14ac:dyDescent="0.45">
      <c r="Q60">
        <v>57</v>
      </c>
      <c r="R60" t="s">
        <v>192</v>
      </c>
      <c r="S60" t="s">
        <v>193</v>
      </c>
      <c r="T60">
        <v>974154</v>
      </c>
      <c r="U60">
        <v>36113</v>
      </c>
      <c r="V60">
        <v>520000</v>
      </c>
      <c r="W60" t="s">
        <v>77</v>
      </c>
      <c r="X60">
        <v>59209</v>
      </c>
      <c r="Y60">
        <v>63303</v>
      </c>
      <c r="Z60">
        <v>65707</v>
      </c>
      <c r="AA60">
        <v>65737</v>
      </c>
      <c r="AD60" t="s">
        <v>26</v>
      </c>
      <c r="AE60">
        <v>930.66894088089998</v>
      </c>
      <c r="AF60" s="9">
        <v>43437</v>
      </c>
      <c r="AG60">
        <v>264775.517132963</v>
      </c>
      <c r="AH60">
        <v>2410421491.2280002</v>
      </c>
      <c r="AI60">
        <v>1.2</v>
      </c>
      <c r="AJ60">
        <v>0</v>
      </c>
      <c r="AK60">
        <v>0</v>
      </c>
      <c r="AL60">
        <v>0</v>
      </c>
    </row>
    <row r="61" spans="17:38" x14ac:dyDescent="0.45">
      <c r="Q61">
        <v>58</v>
      </c>
      <c r="R61" t="s">
        <v>194</v>
      </c>
      <c r="S61" t="s">
        <v>195</v>
      </c>
      <c r="T61">
        <v>974155</v>
      </c>
      <c r="U61">
        <v>36115</v>
      </c>
      <c r="V61">
        <v>530000</v>
      </c>
      <c r="W61" t="s">
        <v>77</v>
      </c>
      <c r="X61">
        <v>59330</v>
      </c>
      <c r="Y61">
        <v>61042</v>
      </c>
      <c r="Z61">
        <v>63216</v>
      </c>
      <c r="AA61">
        <v>61302</v>
      </c>
      <c r="AD61" t="s">
        <v>26</v>
      </c>
      <c r="AE61">
        <v>845.85570812039896</v>
      </c>
      <c r="AF61" s="9">
        <v>43049</v>
      </c>
      <c r="AG61">
        <v>302358.99666984298</v>
      </c>
      <c r="AH61">
        <v>2190756226.8075099</v>
      </c>
      <c r="AI61">
        <v>12.5</v>
      </c>
      <c r="AJ61">
        <v>0</v>
      </c>
      <c r="AK61">
        <v>0</v>
      </c>
      <c r="AL61">
        <v>0</v>
      </c>
    </row>
    <row r="62" spans="17:38" x14ac:dyDescent="0.45">
      <c r="Q62">
        <v>59</v>
      </c>
      <c r="R62" t="s">
        <v>196</v>
      </c>
      <c r="S62" t="s">
        <v>197</v>
      </c>
      <c r="T62">
        <v>974156</v>
      </c>
      <c r="U62">
        <v>36117</v>
      </c>
      <c r="V62">
        <v>540000</v>
      </c>
      <c r="W62" t="s">
        <v>87</v>
      </c>
      <c r="X62">
        <v>89123</v>
      </c>
      <c r="Y62">
        <v>93765</v>
      </c>
      <c r="Z62">
        <v>93772</v>
      </c>
      <c r="AA62">
        <v>91283</v>
      </c>
      <c r="AD62" t="s">
        <v>26</v>
      </c>
      <c r="AE62">
        <v>1395.59895857635</v>
      </c>
      <c r="AF62" s="9">
        <v>43139</v>
      </c>
      <c r="AG62">
        <v>254972.21998624099</v>
      </c>
      <c r="AH62">
        <v>3614584709.0411301</v>
      </c>
      <c r="AI62">
        <v>1285.5</v>
      </c>
      <c r="AJ62">
        <v>1</v>
      </c>
      <c r="AK62">
        <v>1</v>
      </c>
      <c r="AL62">
        <v>2</v>
      </c>
    </row>
    <row r="63" spans="17:38" x14ac:dyDescent="0.45">
      <c r="Q63">
        <v>60</v>
      </c>
      <c r="R63" t="s">
        <v>198</v>
      </c>
      <c r="S63" t="s">
        <v>199</v>
      </c>
      <c r="T63">
        <v>974157</v>
      </c>
      <c r="U63">
        <v>36119</v>
      </c>
      <c r="V63">
        <v>550000</v>
      </c>
      <c r="W63" t="s">
        <v>77</v>
      </c>
      <c r="X63">
        <v>874866</v>
      </c>
      <c r="Y63">
        <v>923459</v>
      </c>
      <c r="Z63">
        <v>949113</v>
      </c>
      <c r="AA63">
        <v>1004457</v>
      </c>
      <c r="AD63" t="s">
        <v>26</v>
      </c>
      <c r="AE63">
        <v>499.97289738486899</v>
      </c>
      <c r="AF63" s="9">
        <v>43742</v>
      </c>
      <c r="AG63">
        <v>182997.67782707801</v>
      </c>
      <c r="AH63">
        <v>1294923859.5490601</v>
      </c>
      <c r="AI63">
        <v>10.8</v>
      </c>
      <c r="AJ63">
        <v>0</v>
      </c>
      <c r="AK63">
        <v>0</v>
      </c>
      <c r="AL63">
        <v>0</v>
      </c>
    </row>
    <row r="64" spans="17:38" x14ac:dyDescent="0.45">
      <c r="Q64">
        <v>61</v>
      </c>
      <c r="R64" t="s">
        <v>200</v>
      </c>
      <c r="S64" t="s">
        <v>201</v>
      </c>
      <c r="T64">
        <v>974158</v>
      </c>
      <c r="U64">
        <v>36121</v>
      </c>
      <c r="V64">
        <v>560000</v>
      </c>
      <c r="W64" t="s">
        <v>80</v>
      </c>
      <c r="X64">
        <v>42507</v>
      </c>
      <c r="Y64">
        <v>43424</v>
      </c>
      <c r="Z64">
        <v>42155</v>
      </c>
      <c r="AA64">
        <v>40531</v>
      </c>
      <c r="AD64" t="s">
        <v>26</v>
      </c>
      <c r="AE64">
        <v>596.82263257718103</v>
      </c>
      <c r="AF64" s="9">
        <v>43363</v>
      </c>
      <c r="AG64">
        <v>176096.92523160001</v>
      </c>
      <c r="AH64">
        <v>1545763522.1538</v>
      </c>
      <c r="AI64">
        <v>4.5</v>
      </c>
      <c r="AJ64">
        <v>0</v>
      </c>
      <c r="AK64">
        <v>0</v>
      </c>
      <c r="AL64">
        <v>0</v>
      </c>
    </row>
    <row r="65" spans="17:38" x14ac:dyDescent="0.45">
      <c r="Q65">
        <v>62</v>
      </c>
      <c r="R65" t="s">
        <v>202</v>
      </c>
      <c r="S65" t="s">
        <v>203</v>
      </c>
      <c r="T65">
        <v>974159</v>
      </c>
      <c r="U65">
        <v>36123</v>
      </c>
      <c r="V65">
        <v>570000</v>
      </c>
      <c r="W65" t="s">
        <v>87</v>
      </c>
      <c r="X65">
        <v>22810</v>
      </c>
      <c r="Y65">
        <v>24621</v>
      </c>
      <c r="Z65">
        <v>25348</v>
      </c>
      <c r="AA65">
        <v>24774</v>
      </c>
      <c r="AD65" t="s">
        <v>26</v>
      </c>
      <c r="AE65">
        <v>375.77153894022302</v>
      </c>
      <c r="AF65" s="9">
        <v>43139</v>
      </c>
      <c r="AG65">
        <v>141535.638712808</v>
      </c>
      <c r="AH65">
        <v>973243817.93158603</v>
      </c>
      <c r="AI65">
        <v>125.9</v>
      </c>
      <c r="AJ65">
        <v>1</v>
      </c>
      <c r="AK65">
        <v>1</v>
      </c>
      <c r="AL65">
        <v>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1EE428-0C30-4DC2-8BCF-CEA31B41FBA0}">
  <dimension ref="I1"/>
  <sheetViews>
    <sheetView workbookViewId="0">
      <selection activeCell="I2" sqref="I2"/>
    </sheetView>
  </sheetViews>
  <sheetFormatPr defaultRowHeight="14.25" x14ac:dyDescent="0.45"/>
  <sheetData>
    <row r="1" spans="9:9" x14ac:dyDescent="0.45">
      <c r="I1" t="s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C0FE2C-A01E-4AF6-B4BE-663119A3A447}">
  <dimension ref="A1:K13"/>
  <sheetViews>
    <sheetView workbookViewId="0">
      <selection activeCell="J14" sqref="J1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1</v>
      </c>
      <c r="B1" t="s">
        <v>2</v>
      </c>
      <c r="C1" t="s">
        <v>3</v>
      </c>
      <c r="J1" t="s">
        <v>4</v>
      </c>
      <c r="K1" t="s">
        <v>5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3D524-D221-425B-A27D-0BA01C197145}">
  <dimension ref="A1:AK85"/>
  <sheetViews>
    <sheetView topLeftCell="A22" zoomScale="85" zoomScaleNormal="85" workbookViewId="0">
      <selection activeCell="Q66" sqref="Q66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6</v>
      </c>
      <c r="G1" t="s">
        <v>7</v>
      </c>
      <c r="L1" t="s">
        <v>8</v>
      </c>
      <c r="S1" t="s">
        <v>9</v>
      </c>
      <c r="V1" t="s">
        <v>10</v>
      </c>
    </row>
    <row r="2" spans="1:24" x14ac:dyDescent="0.45">
      <c r="A2" t="s">
        <v>11</v>
      </c>
      <c r="B2" t="s">
        <v>12</v>
      </c>
      <c r="D2" t="s">
        <v>13</v>
      </c>
      <c r="E2" t="s">
        <v>14</v>
      </c>
      <c r="G2" t="s">
        <v>12</v>
      </c>
      <c r="I2" t="s">
        <v>13</v>
      </c>
      <c r="J2" t="s">
        <v>14</v>
      </c>
      <c r="L2" t="s">
        <v>12</v>
      </c>
      <c r="N2" t="s">
        <v>13</v>
      </c>
      <c r="O2" t="s">
        <v>14</v>
      </c>
      <c r="P2" t="s">
        <v>15</v>
      </c>
      <c r="S2" t="s">
        <v>12</v>
      </c>
      <c r="T2" t="s">
        <v>16</v>
      </c>
      <c r="U2" t="s">
        <v>13</v>
      </c>
      <c r="V2" t="s">
        <v>12</v>
      </c>
      <c r="W2" t="s">
        <v>16</v>
      </c>
      <c r="X2" t="s">
        <v>13</v>
      </c>
    </row>
    <row r="3" spans="1:24" x14ac:dyDescent="0.45">
      <c r="A3" t="s">
        <v>17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18</v>
      </c>
      <c r="S3" s="1">
        <v>0.18</v>
      </c>
      <c r="T3" s="1">
        <v>7.0000000000000007E-2</v>
      </c>
      <c r="U3" s="1">
        <v>0.05</v>
      </c>
      <c r="V3" t="s">
        <v>19</v>
      </c>
      <c r="W3" t="s">
        <v>20</v>
      </c>
      <c r="X3" t="s">
        <v>21</v>
      </c>
    </row>
    <row r="4" spans="1:24" x14ac:dyDescent="0.45">
      <c r="A4" t="s">
        <v>22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23</v>
      </c>
      <c r="S4">
        <v>5</v>
      </c>
      <c r="T4">
        <v>10</v>
      </c>
      <c r="U4">
        <v>20</v>
      </c>
      <c r="V4" t="s">
        <v>24</v>
      </c>
      <c r="X4" t="s">
        <v>21</v>
      </c>
    </row>
    <row r="5" spans="1:24" x14ac:dyDescent="0.45">
      <c r="A5" t="s">
        <v>25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26</v>
      </c>
      <c r="S5">
        <v>0.67</v>
      </c>
      <c r="T5">
        <v>1</v>
      </c>
      <c r="U5">
        <f>2-S5</f>
        <v>1.33</v>
      </c>
      <c r="V5" t="s">
        <v>27</v>
      </c>
      <c r="W5" t="s">
        <v>28</v>
      </c>
      <c r="X5" t="s">
        <v>29</v>
      </c>
    </row>
    <row r="6" spans="1:24" x14ac:dyDescent="0.45">
      <c r="A6" t="s">
        <v>18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30</v>
      </c>
      <c r="S6">
        <v>0.67</v>
      </c>
      <c r="T6">
        <v>1</v>
      </c>
      <c r="U6">
        <f t="shared" ref="U6:U7" si="7">2-S6</f>
        <v>1.33</v>
      </c>
      <c r="V6" t="s">
        <v>27</v>
      </c>
      <c r="W6" t="s">
        <v>28</v>
      </c>
      <c r="X6" t="s">
        <v>29</v>
      </c>
    </row>
    <row r="7" spans="1:24" x14ac:dyDescent="0.45">
      <c r="A7" t="s">
        <v>31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32</v>
      </c>
      <c r="S7">
        <v>0.67</v>
      </c>
      <c r="T7">
        <v>1</v>
      </c>
      <c r="U7">
        <f t="shared" si="7"/>
        <v>1.33</v>
      </c>
      <c r="V7" t="s">
        <v>27</v>
      </c>
      <c r="W7" t="s">
        <v>28</v>
      </c>
      <c r="X7" t="s">
        <v>29</v>
      </c>
    </row>
    <row r="8" spans="1:24" x14ac:dyDescent="0.45">
      <c r="A8" t="s">
        <v>33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34</v>
      </c>
      <c r="S8">
        <v>0.92</v>
      </c>
      <c r="T8">
        <v>1</v>
      </c>
      <c r="U8">
        <f>2-S8</f>
        <v>1.08</v>
      </c>
      <c r="V8" t="s">
        <v>35</v>
      </c>
      <c r="X8" t="s">
        <v>35</v>
      </c>
    </row>
    <row r="9" spans="1:24" x14ac:dyDescent="0.45">
      <c r="A9" t="s">
        <v>36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33</v>
      </c>
      <c r="S9" s="2">
        <f>T9*S10</f>
        <v>0.11424264705882352</v>
      </c>
      <c r="T9" s="1">
        <v>0.09</v>
      </c>
      <c r="U9" s="2">
        <f>T9*U10</f>
        <v>6.5757352941176475E-2</v>
      </c>
      <c r="V9" t="s">
        <v>37</v>
      </c>
      <c r="W9" t="s">
        <v>21</v>
      </c>
      <c r="X9" t="s">
        <v>37</v>
      </c>
    </row>
    <row r="10" spans="1:24" x14ac:dyDescent="0.45">
      <c r="A10" t="s">
        <v>38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25</v>
      </c>
      <c r="S10" s="3">
        <f>2-U10</f>
        <v>1.2693627450980391</v>
      </c>
      <c r="T10">
        <v>1</v>
      </c>
      <c r="U10" s="3">
        <f>596.2/816</f>
        <v>0.73063725490196085</v>
      </c>
      <c r="V10" t="s">
        <v>37</v>
      </c>
      <c r="W10" t="s">
        <v>21</v>
      </c>
      <c r="X10" t="s">
        <v>37</v>
      </c>
    </row>
    <row r="11" spans="1:24" x14ac:dyDescent="0.45">
      <c r="A11" t="s">
        <v>39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40</v>
      </c>
      <c r="S11" s="3">
        <f>75/150</f>
        <v>0.5</v>
      </c>
      <c r="T11">
        <v>1</v>
      </c>
      <c r="U11" s="3">
        <f>160/150</f>
        <v>1.0666666666666667</v>
      </c>
      <c r="V11" s="4" t="s">
        <v>41</v>
      </c>
    </row>
    <row r="12" spans="1:24" x14ac:dyDescent="0.45">
      <c r="A12" t="s">
        <v>42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43</v>
      </c>
      <c r="S12" s="5">
        <v>4.5999999999999999E-2</v>
      </c>
      <c r="T12" s="5">
        <v>0.06</v>
      </c>
      <c r="U12" s="5">
        <v>0.151</v>
      </c>
      <c r="V12" s="4" t="s">
        <v>44</v>
      </c>
      <c r="W12" t="s">
        <v>45</v>
      </c>
      <c r="X12" t="s">
        <v>44</v>
      </c>
    </row>
    <row r="14" spans="1:24" x14ac:dyDescent="0.45">
      <c r="B14" t="s">
        <v>6</v>
      </c>
      <c r="G14" t="s">
        <v>7</v>
      </c>
      <c r="L14" t="s">
        <v>8</v>
      </c>
    </row>
    <row r="15" spans="1:24" x14ac:dyDescent="0.45">
      <c r="B15" t="s">
        <v>46</v>
      </c>
      <c r="C15" t="s">
        <v>16</v>
      </c>
      <c r="D15" t="s">
        <v>47</v>
      </c>
      <c r="E15" t="s">
        <v>14</v>
      </c>
      <c r="G15" t="s">
        <v>48</v>
      </c>
      <c r="H15" t="s">
        <v>16</v>
      </c>
      <c r="I15" t="s">
        <v>49</v>
      </c>
      <c r="J15" t="s">
        <v>14</v>
      </c>
      <c r="L15" t="s">
        <v>50</v>
      </c>
      <c r="M15" t="s">
        <v>16</v>
      </c>
      <c r="N15" t="s">
        <v>51</v>
      </c>
      <c r="O15" t="s">
        <v>14</v>
      </c>
    </row>
    <row r="16" spans="1:24" x14ac:dyDescent="0.45">
      <c r="A16" t="str">
        <f t="shared" ref="A16:A25" si="8">A3</f>
        <v>Fertilizer Price</v>
      </c>
      <c r="B16" s="6">
        <f t="shared" ref="B16:B25" si="9">(B3-C3)/C3</f>
        <v>-1.2185555403306376</v>
      </c>
      <c r="C16" s="6">
        <v>0</v>
      </c>
      <c r="D16" s="6">
        <f t="shared" ref="D16:D25" si="10">(D3-C3)/C3</f>
        <v>0.17059777564628933</v>
      </c>
      <c r="E16" s="7">
        <f t="shared" ref="E16:E25" si="11">E3</f>
        <v>1.2185555403306376</v>
      </c>
      <c r="F16" s="6"/>
      <c r="G16" s="6">
        <f t="shared" ref="G16:G25" si="12">-(G3-H3)/H3</f>
        <v>-0.35807065583393793</v>
      </c>
      <c r="H16" s="6">
        <v>0</v>
      </c>
      <c r="I16" s="6">
        <f t="shared" ref="I16:I25" si="13">-(I3-H3)/H3</f>
        <v>5.0129845408055644E-2</v>
      </c>
      <c r="J16" s="7">
        <f t="shared" ref="J16:J25" si="14">J3</f>
        <v>0.35807065583393793</v>
      </c>
      <c r="K16" s="6"/>
      <c r="L16" s="6">
        <f t="shared" ref="L16:L25" si="15">-(L3-M3)/M3</f>
        <v>-0.19384692880811855</v>
      </c>
      <c r="M16" s="6">
        <v>0</v>
      </c>
      <c r="N16" s="6">
        <f t="shared" ref="N16:N25" si="16">-(N3-M3)/M3</f>
        <v>2.6832342039619886E-2</v>
      </c>
      <c r="O16" s="7">
        <f t="shared" ref="O16:O25" si="17">O3</f>
        <v>0.19384692880811855</v>
      </c>
      <c r="P16">
        <f t="shared" ref="P16:P25" si="18">E16+J16+O16</f>
        <v>1.7704731249726942</v>
      </c>
    </row>
    <row r="17" spans="1:16" x14ac:dyDescent="0.45">
      <c r="A17" t="str">
        <f t="shared" si="8"/>
        <v>Time Horizon</v>
      </c>
      <c r="B17" s="6">
        <f t="shared" si="9"/>
        <v>-0.91008797797014229</v>
      </c>
      <c r="C17" s="6">
        <v>0</v>
      </c>
      <c r="D17" s="6">
        <f t="shared" si="10"/>
        <v>1.1115227297883858</v>
      </c>
      <c r="E17" s="7">
        <f t="shared" si="11"/>
        <v>0.91008797797014229</v>
      </c>
      <c r="F17" s="6"/>
      <c r="G17" s="6">
        <f t="shared" si="12"/>
        <v>-0.27874868974155403</v>
      </c>
      <c r="H17" s="6">
        <v>0</v>
      </c>
      <c r="I17" s="6">
        <f t="shared" si="13"/>
        <v>0.34042106269313871</v>
      </c>
      <c r="J17" s="7">
        <f t="shared" si="14"/>
        <v>0.27874868974155403</v>
      </c>
      <c r="K17" s="6"/>
      <c r="L17" s="6">
        <f t="shared" si="15"/>
        <v>-9.199048117859171E-2</v>
      </c>
      <c r="M17" s="6">
        <v>0</v>
      </c>
      <c r="N17" s="6">
        <f t="shared" si="16"/>
        <v>0.10744328693332193</v>
      </c>
      <c r="O17" s="7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6">
        <f t="shared" si="9"/>
        <v>-0.25644554758051519</v>
      </c>
      <c r="C18" s="6">
        <v>0</v>
      </c>
      <c r="D18" s="6">
        <f t="shared" si="10"/>
        <v>0.25644554758051558</v>
      </c>
      <c r="E18" s="7">
        <f t="shared" si="11"/>
        <v>0.25644554758051519</v>
      </c>
      <c r="F18" s="6"/>
      <c r="G18" s="6">
        <f t="shared" si="12"/>
        <v>-0.71098708679894207</v>
      </c>
      <c r="H18" s="6">
        <v>0</v>
      </c>
      <c r="I18" s="6">
        <f t="shared" si="13"/>
        <v>0.71098708680519807</v>
      </c>
      <c r="J18" s="7">
        <f t="shared" si="14"/>
        <v>0.71098708679894207</v>
      </c>
      <c r="K18" s="6"/>
      <c r="L18" s="6">
        <f t="shared" si="15"/>
        <v>-0.5285278566120527</v>
      </c>
      <c r="M18" s="6">
        <v>0</v>
      </c>
      <c r="N18" s="6">
        <f t="shared" si="16"/>
        <v>0.52853295451748938</v>
      </c>
      <c r="O18" s="7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6">
        <f t="shared" si="9"/>
        <v>-0.67297121239916624</v>
      </c>
      <c r="C19" s="6">
        <v>0</v>
      </c>
      <c r="D19" s="6">
        <f t="shared" si="10"/>
        <v>0.18176071264026694</v>
      </c>
      <c r="E19" s="7">
        <f t="shared" si="11"/>
        <v>0.67297121239916624</v>
      </c>
      <c r="F19" s="6"/>
      <c r="G19" s="6">
        <f t="shared" si="12"/>
        <v>-0.19828801476239871</v>
      </c>
      <c r="H19" s="6">
        <v>0</v>
      </c>
      <c r="I19" s="6">
        <f t="shared" si="13"/>
        <v>5.3206979896436246E-2</v>
      </c>
      <c r="J19" s="7">
        <f t="shared" si="14"/>
        <v>0.19828801476239871</v>
      </c>
      <c r="K19" s="6"/>
      <c r="L19" s="6">
        <f t="shared" si="15"/>
        <v>-6.0142366417059764E-2</v>
      </c>
      <c r="M19" s="6">
        <v>0</v>
      </c>
      <c r="N19" s="6">
        <f t="shared" si="16"/>
        <v>1.5999539943121914E-2</v>
      </c>
      <c r="O19" s="7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6">
        <f t="shared" si="9"/>
        <v>-0.34507125302428571</v>
      </c>
      <c r="C20" s="6">
        <v>0</v>
      </c>
      <c r="D20" s="6">
        <f t="shared" si="10"/>
        <v>0.34507125302428582</v>
      </c>
      <c r="E20" s="7">
        <f t="shared" si="11"/>
        <v>0.34507125302428571</v>
      </c>
      <c r="F20" s="6"/>
      <c r="G20" s="6">
        <f t="shared" si="12"/>
        <v>-0.14106063491096898</v>
      </c>
      <c r="H20" s="6">
        <v>0</v>
      </c>
      <c r="I20" s="6">
        <f t="shared" si="13"/>
        <v>0.14106030342028525</v>
      </c>
      <c r="J20" s="7">
        <f t="shared" si="14"/>
        <v>0.14106063491096898</v>
      </c>
      <c r="K20" s="6"/>
      <c r="L20" s="6">
        <f t="shared" si="15"/>
        <v>-8.0806169142663517E-2</v>
      </c>
      <c r="M20" s="6">
        <v>0</v>
      </c>
      <c r="N20" s="6">
        <f t="shared" si="16"/>
        <v>7.8618764749723763E-2</v>
      </c>
      <c r="O20" s="7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6">
        <f t="shared" si="9"/>
        <v>-2.0641202906069717E-3</v>
      </c>
      <c r="C21" s="6">
        <v>0</v>
      </c>
      <c r="D21" s="6">
        <f t="shared" si="10"/>
        <v>2.0641202906071764E-3</v>
      </c>
      <c r="E21" s="7">
        <f t="shared" si="11"/>
        <v>2.0641202906069717E-3</v>
      </c>
      <c r="F21" s="6"/>
      <c r="G21" s="6">
        <f t="shared" si="12"/>
        <v>-0.27533824444060023</v>
      </c>
      <c r="H21" s="6">
        <v>0</v>
      </c>
      <c r="I21" s="6">
        <f t="shared" si="13"/>
        <v>0.27533824444058741</v>
      </c>
      <c r="J21" s="7">
        <f t="shared" si="14"/>
        <v>0.27533824444060023</v>
      </c>
      <c r="K21" s="6"/>
      <c r="L21" s="6">
        <f t="shared" si="15"/>
        <v>-0.20741719467928313</v>
      </c>
      <c r="M21" s="6">
        <v>0</v>
      </c>
      <c r="N21" s="6">
        <f t="shared" si="16"/>
        <v>0.20742097875469512</v>
      </c>
      <c r="O21" s="7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6">
        <f t="shared" si="9"/>
        <v>-0.26086319522180595</v>
      </c>
      <c r="C22" s="6">
        <v>0</v>
      </c>
      <c r="D22" s="6">
        <f t="shared" si="10"/>
        <v>0.26086319522180607</v>
      </c>
      <c r="E22" s="7">
        <f t="shared" si="11"/>
        <v>0.26086319522180595</v>
      </c>
      <c r="F22" s="6"/>
      <c r="G22" s="6">
        <f t="shared" si="12"/>
        <v>-3.0214326230416352E-2</v>
      </c>
      <c r="H22" s="6">
        <v>0</v>
      </c>
      <c r="I22" s="6">
        <f t="shared" si="13"/>
        <v>3.021399474832908E-2</v>
      </c>
      <c r="J22" s="7">
        <f t="shared" si="14"/>
        <v>3.0214326230416352E-2</v>
      </c>
      <c r="K22" s="6"/>
      <c r="L22" s="6">
        <f t="shared" si="15"/>
        <v>-1.4712000042806834E-2</v>
      </c>
      <c r="M22" s="6">
        <v>0</v>
      </c>
      <c r="N22" s="6">
        <f t="shared" si="16"/>
        <v>1.2524548963248764E-2</v>
      </c>
      <c r="O22" s="7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6">
        <f t="shared" si="9"/>
        <v>-0.1983122083721289</v>
      </c>
      <c r="C23" s="6">
        <v>0</v>
      </c>
      <c r="D23" s="6">
        <f t="shared" si="10"/>
        <v>0.19831220837212912</v>
      </c>
      <c r="E23" s="7">
        <f t="shared" si="11"/>
        <v>0.1983122083721289</v>
      </c>
      <c r="F23" s="6"/>
      <c r="G23" s="6">
        <f t="shared" si="12"/>
        <v>-6.5052115906529734E-2</v>
      </c>
      <c r="H23" s="6">
        <v>0</v>
      </c>
      <c r="I23" s="6">
        <f t="shared" si="13"/>
        <v>6.5052115906530136E-2</v>
      </c>
      <c r="J23" s="7">
        <f t="shared" si="14"/>
        <v>6.5052115906529734E-2</v>
      </c>
      <c r="K23" s="6"/>
      <c r="L23" s="6">
        <f t="shared" si="15"/>
        <v>-3.5351988280179353E-2</v>
      </c>
      <c r="M23" s="6">
        <v>0</v>
      </c>
      <c r="N23" s="6">
        <f t="shared" si="16"/>
        <v>3.5352003439363268E-2</v>
      </c>
      <c r="O23" s="7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6">
        <f t="shared" si="9"/>
        <v>0</v>
      </c>
      <c r="C24" s="6">
        <v>0</v>
      </c>
      <c r="D24" s="6">
        <f t="shared" si="10"/>
        <v>0</v>
      </c>
      <c r="E24" s="7">
        <f t="shared" si="11"/>
        <v>0</v>
      </c>
      <c r="F24" s="6"/>
      <c r="G24" s="6">
        <f t="shared" si="12"/>
        <v>-9.528419442271302E-2</v>
      </c>
      <c r="H24" s="6">
        <v>0</v>
      </c>
      <c r="I24" s="6">
        <f t="shared" si="13"/>
        <v>9.5284194431308977E-2</v>
      </c>
      <c r="J24" s="7">
        <f t="shared" si="14"/>
        <v>9.528419442271302E-2</v>
      </c>
      <c r="K24" s="6"/>
      <c r="L24" s="6">
        <f t="shared" si="15"/>
        <v>-5.8485676246453296E-2</v>
      </c>
      <c r="M24" s="6">
        <v>0</v>
      </c>
      <c r="N24" s="6">
        <f t="shared" si="16"/>
        <v>5.8485680118686365E-2</v>
      </c>
      <c r="O24" s="7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 Price</v>
      </c>
      <c r="B25" s="6">
        <f t="shared" si="9"/>
        <v>0</v>
      </c>
      <c r="C25" s="6">
        <v>1</v>
      </c>
      <c r="D25" s="6">
        <f t="shared" si="10"/>
        <v>0</v>
      </c>
      <c r="E25" s="7">
        <f t="shared" si="11"/>
        <v>0</v>
      </c>
      <c r="F25" s="6"/>
      <c r="G25" s="6">
        <f t="shared" si="12"/>
        <v>-4.9966900584941215E-2</v>
      </c>
      <c r="H25" s="6">
        <v>1</v>
      </c>
      <c r="I25" s="6">
        <f t="shared" si="13"/>
        <v>0.32478485380211575</v>
      </c>
      <c r="J25" s="7">
        <f t="shared" si="14"/>
        <v>4.9966900584941215E-2</v>
      </c>
      <c r="K25" s="6"/>
      <c r="L25" s="6">
        <f t="shared" si="15"/>
        <v>-3.0669761465839912E-2</v>
      </c>
      <c r="M25" s="6">
        <v>1</v>
      </c>
      <c r="N25" s="6">
        <f t="shared" si="16"/>
        <v>0.19935352302287726</v>
      </c>
      <c r="O25" s="7">
        <f t="shared" si="17"/>
        <v>3.0669761465839912E-2</v>
      </c>
      <c r="P25">
        <f t="shared" si="18"/>
        <v>8.0636662050781127E-2</v>
      </c>
    </row>
    <row r="44" spans="1:15" x14ac:dyDescent="0.45">
      <c r="B44" t="s">
        <v>6</v>
      </c>
      <c r="G44" t="s">
        <v>7</v>
      </c>
      <c r="L44" t="s">
        <v>8</v>
      </c>
    </row>
    <row r="45" spans="1:15" x14ac:dyDescent="0.45">
      <c r="A45">
        <f>A15</f>
        <v>0</v>
      </c>
      <c r="B45" t="str">
        <f t="shared" ref="B45:O54" si="19">B15</f>
        <v>NPV Max Worst</v>
      </c>
      <c r="C45" t="str">
        <f t="shared" si="19"/>
        <v>Level</v>
      </c>
      <c r="D45" t="str">
        <f t="shared" si="19"/>
        <v>NPV Max Best</v>
      </c>
      <c r="E45" t="str">
        <f t="shared" si="19"/>
        <v>Range</v>
      </c>
      <c r="F45">
        <f t="shared" si="19"/>
        <v>0</v>
      </c>
      <c r="G45" t="str">
        <f t="shared" si="19"/>
        <v>Tradeoff Worst</v>
      </c>
      <c r="H45" t="str">
        <f t="shared" si="19"/>
        <v>Level</v>
      </c>
      <c r="I45" t="str">
        <f t="shared" si="19"/>
        <v>Tradeoff Best</v>
      </c>
      <c r="J45" t="str">
        <f t="shared" si="19"/>
        <v>Range</v>
      </c>
      <c r="K45">
        <f t="shared" si="19"/>
        <v>0</v>
      </c>
      <c r="L45" t="str">
        <f t="shared" si="19"/>
        <v>GWP Min Worst</v>
      </c>
      <c r="M45" t="str">
        <f t="shared" si="19"/>
        <v>Level</v>
      </c>
      <c r="N45" t="str">
        <f t="shared" si="19"/>
        <v>GWP Min Best</v>
      </c>
      <c r="O45" t="str">
        <f t="shared" si="19"/>
        <v>Range</v>
      </c>
    </row>
    <row r="46" spans="1:15" x14ac:dyDescent="0.45">
      <c r="B46" s="8">
        <f>B16</f>
        <v>-1.2185555403306376</v>
      </c>
      <c r="C46" s="8">
        <f t="shared" si="19"/>
        <v>0</v>
      </c>
      <c r="D46" s="8">
        <f t="shared" si="19"/>
        <v>0.17059777564628933</v>
      </c>
      <c r="E46" s="8">
        <f t="shared" si="19"/>
        <v>1.2185555403306376</v>
      </c>
      <c r="F46" s="8">
        <f t="shared" si="19"/>
        <v>0</v>
      </c>
      <c r="G46" s="8"/>
      <c r="H46" s="8"/>
      <c r="I46" s="8"/>
      <c r="J46" s="8"/>
      <c r="K46" s="8">
        <f t="shared" si="19"/>
        <v>0</v>
      </c>
      <c r="L46" s="8"/>
      <c r="M46" s="8"/>
      <c r="N46" s="8"/>
      <c r="O46" s="8"/>
    </row>
    <row r="47" spans="1:15" x14ac:dyDescent="0.45">
      <c r="A47" s="8" t="str">
        <f>A16</f>
        <v>Fertilizer Price</v>
      </c>
      <c r="B47" s="8"/>
      <c r="C47" s="8"/>
      <c r="D47" s="8"/>
      <c r="E47" s="8"/>
      <c r="F47" s="8">
        <f t="shared" si="19"/>
        <v>0</v>
      </c>
      <c r="G47" s="8">
        <f>G16</f>
        <v>-0.35807065583393793</v>
      </c>
      <c r="H47" s="8">
        <f>H16</f>
        <v>0</v>
      </c>
      <c r="I47" s="8">
        <f>I16</f>
        <v>5.0129845408055644E-2</v>
      </c>
      <c r="J47" s="8">
        <f>J16</f>
        <v>0.35807065583393793</v>
      </c>
      <c r="K47" s="8">
        <f t="shared" si="19"/>
        <v>0</v>
      </c>
      <c r="L47" s="8"/>
      <c r="M47" s="8"/>
      <c r="N47" s="8"/>
      <c r="O47" s="8"/>
    </row>
    <row r="48" spans="1:15" x14ac:dyDescent="0.45">
      <c r="A48" s="8"/>
      <c r="B48" s="8"/>
      <c r="C48" s="8"/>
      <c r="D48" s="8"/>
      <c r="E48" s="8"/>
      <c r="F48" s="8">
        <f t="shared" si="19"/>
        <v>0</v>
      </c>
      <c r="G48" s="8"/>
      <c r="H48" s="8"/>
      <c r="I48" s="8"/>
      <c r="J48" s="8"/>
      <c r="K48" s="8">
        <f t="shared" si="19"/>
        <v>0</v>
      </c>
      <c r="L48" s="8">
        <f>L16</f>
        <v>-0.19384692880811855</v>
      </c>
      <c r="M48" s="8">
        <f>M16</f>
        <v>0</v>
      </c>
      <c r="N48" s="8">
        <f>N16</f>
        <v>2.6832342039619886E-2</v>
      </c>
      <c r="O48" s="8">
        <f>O16</f>
        <v>0.19384692880811855</v>
      </c>
    </row>
    <row r="49" spans="1:15" x14ac:dyDescent="0.45">
      <c r="A49" s="8"/>
      <c r="B49" s="8"/>
      <c r="C49" s="8"/>
      <c r="D49" s="8"/>
      <c r="E49" s="8"/>
      <c r="F49" s="8">
        <f t="shared" si="19"/>
        <v>0</v>
      </c>
      <c r="G49" s="8"/>
      <c r="H49" s="8"/>
      <c r="I49" s="8"/>
      <c r="J49" s="8"/>
      <c r="K49" s="8">
        <f t="shared" si="19"/>
        <v>0</v>
      </c>
      <c r="L49" s="8"/>
      <c r="M49" s="8"/>
      <c r="N49" s="8"/>
      <c r="O49" s="8"/>
    </row>
    <row r="50" spans="1:15" x14ac:dyDescent="0.45">
      <c r="A50" s="8"/>
      <c r="B50" s="8">
        <f>B17</f>
        <v>-0.91008797797014229</v>
      </c>
      <c r="C50" s="8">
        <f>C17</f>
        <v>0</v>
      </c>
      <c r="D50" s="8">
        <f>D17</f>
        <v>1.1115227297883858</v>
      </c>
      <c r="E50" s="8">
        <f>E17</f>
        <v>0.91008797797014229</v>
      </c>
      <c r="F50" s="8">
        <f t="shared" si="19"/>
        <v>0</v>
      </c>
      <c r="G50" s="8"/>
      <c r="H50" s="8"/>
      <c r="I50" s="8"/>
      <c r="J50" s="8"/>
      <c r="K50" s="8">
        <f t="shared" si="19"/>
        <v>0</v>
      </c>
      <c r="L50" s="8"/>
      <c r="M50" s="8"/>
      <c r="N50" s="8"/>
      <c r="O50" s="8"/>
    </row>
    <row r="51" spans="1:15" x14ac:dyDescent="0.45">
      <c r="A51" s="8" t="str">
        <f>A17</f>
        <v>Time Horizon</v>
      </c>
      <c r="B51" s="8"/>
      <c r="C51" s="8"/>
      <c r="D51" s="8"/>
      <c r="E51" s="8"/>
      <c r="F51" s="8">
        <f t="shared" si="19"/>
        <v>0</v>
      </c>
      <c r="G51" s="8">
        <f>G17</f>
        <v>-0.27874868974155403</v>
      </c>
      <c r="H51" s="8">
        <f>H17</f>
        <v>0</v>
      </c>
      <c r="I51" s="8">
        <f>I17</f>
        <v>0.34042106269313871</v>
      </c>
      <c r="J51" s="8">
        <f>J17</f>
        <v>0.27874868974155403</v>
      </c>
      <c r="K51" s="8">
        <f t="shared" si="19"/>
        <v>0</v>
      </c>
      <c r="L51" s="8"/>
      <c r="M51" s="8"/>
      <c r="N51" s="8"/>
      <c r="O51" s="8"/>
    </row>
    <row r="52" spans="1:15" x14ac:dyDescent="0.45">
      <c r="A52" s="8"/>
      <c r="B52" s="8"/>
      <c r="C52" s="8"/>
      <c r="D52" s="8"/>
      <c r="E52" s="8"/>
      <c r="F52" s="8">
        <f t="shared" si="19"/>
        <v>0</v>
      </c>
      <c r="G52" s="8"/>
      <c r="H52" s="8"/>
      <c r="I52" s="8"/>
      <c r="J52" s="8"/>
      <c r="K52" s="8">
        <f t="shared" si="19"/>
        <v>0</v>
      </c>
      <c r="L52" s="8">
        <f>L17</f>
        <v>-9.199048117859171E-2</v>
      </c>
      <c r="M52" s="8">
        <f>M17</f>
        <v>0</v>
      </c>
      <c r="N52" s="8">
        <f>N17</f>
        <v>0.10744328693332193</v>
      </c>
      <c r="O52" s="8">
        <f>O17</f>
        <v>9.199048117859171E-2</v>
      </c>
    </row>
    <row r="53" spans="1:15" x14ac:dyDescent="0.45">
      <c r="A53" s="8"/>
      <c r="B53" s="8"/>
      <c r="C53" s="8"/>
      <c r="D53" s="8"/>
      <c r="E53" s="8"/>
      <c r="F53" s="8">
        <f t="shared" si="19"/>
        <v>0</v>
      </c>
      <c r="G53" s="8"/>
      <c r="H53" s="8"/>
      <c r="I53" s="8"/>
      <c r="J53" s="8"/>
      <c r="K53" s="8">
        <f t="shared" si="19"/>
        <v>0</v>
      </c>
      <c r="L53" s="8"/>
      <c r="M53" s="8"/>
      <c r="N53" s="8"/>
      <c r="O53" s="8"/>
    </row>
    <row r="54" spans="1:15" x14ac:dyDescent="0.45">
      <c r="A54" s="8"/>
      <c r="B54" s="8">
        <f>B18</f>
        <v>-0.25644554758051519</v>
      </c>
      <c r="C54" s="8">
        <f>C18</f>
        <v>0</v>
      </c>
      <c r="D54" s="8">
        <f>D18</f>
        <v>0.25644554758051558</v>
      </c>
      <c r="E54" s="8">
        <f>E18</f>
        <v>0.25644554758051519</v>
      </c>
      <c r="F54" s="8">
        <f t="shared" si="19"/>
        <v>0</v>
      </c>
      <c r="G54" s="8"/>
      <c r="H54" s="8"/>
      <c r="I54" s="8"/>
      <c r="J54" s="8"/>
      <c r="K54" s="8">
        <f t="shared" si="19"/>
        <v>0</v>
      </c>
      <c r="L54" s="8"/>
      <c r="M54" s="8"/>
      <c r="N54" s="8"/>
      <c r="O54" s="8"/>
    </row>
    <row r="55" spans="1:15" x14ac:dyDescent="0.45">
      <c r="A55" s="8" t="str">
        <f>A18</f>
        <v>CAPEX</v>
      </c>
      <c r="B55" s="8"/>
      <c r="C55" s="8"/>
      <c r="D55" s="8"/>
      <c r="E55" s="8"/>
      <c r="F55" s="8"/>
      <c r="G55" s="8">
        <f>G18</f>
        <v>-0.71098708679894207</v>
      </c>
      <c r="H55" s="8">
        <f>H18</f>
        <v>0</v>
      </c>
      <c r="I55" s="8">
        <f>I18</f>
        <v>0.71098708680519807</v>
      </c>
      <c r="J55" s="8">
        <f>J18</f>
        <v>0.71098708679894207</v>
      </c>
      <c r="K55" s="8"/>
      <c r="L55" s="8"/>
      <c r="M55" s="8"/>
      <c r="N55" s="8"/>
      <c r="O55" s="8"/>
    </row>
    <row r="56" spans="1:15" x14ac:dyDescent="0.45">
      <c r="A56" s="8"/>
      <c r="B56" s="8"/>
      <c r="C56" s="8"/>
      <c r="D56" s="8"/>
      <c r="E56" s="8"/>
      <c r="F56" s="8"/>
      <c r="G56" s="8"/>
      <c r="H56" s="8"/>
      <c r="I56" s="8"/>
      <c r="J56" s="8"/>
      <c r="K56" s="8"/>
      <c r="L56" s="8">
        <f>L18</f>
        <v>-0.5285278566120527</v>
      </c>
      <c r="M56" s="8">
        <f>M18</f>
        <v>0</v>
      </c>
      <c r="N56" s="8">
        <f>N18</f>
        <v>0.52853295451748938</v>
      </c>
      <c r="O56" s="8">
        <f>O18</f>
        <v>0.5285278566120527</v>
      </c>
    </row>
    <row r="57" spans="1:15" x14ac:dyDescent="0.45">
      <c r="A57" s="8"/>
      <c r="B57" s="8"/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</row>
    <row r="58" spans="1:15" x14ac:dyDescent="0.45">
      <c r="A58" s="8"/>
      <c r="B58" s="8">
        <f>B19</f>
        <v>-0.67297121239916624</v>
      </c>
      <c r="C58" s="8">
        <f>C19</f>
        <v>0</v>
      </c>
      <c r="D58" s="8">
        <f>D19</f>
        <v>0.18176071264026694</v>
      </c>
      <c r="E58" s="8">
        <f>E19</f>
        <v>0.67297121239916624</v>
      </c>
      <c r="F58" s="8"/>
      <c r="G58" s="8"/>
      <c r="H58" s="8"/>
      <c r="I58" s="8"/>
      <c r="J58" s="8"/>
      <c r="K58" s="8"/>
      <c r="L58" s="8"/>
      <c r="M58" s="8"/>
      <c r="N58" s="8"/>
      <c r="O58" s="8"/>
    </row>
    <row r="59" spans="1:15" x14ac:dyDescent="0.45">
      <c r="A59" s="8" t="str">
        <f>A19</f>
        <v>Interest Rate</v>
      </c>
      <c r="B59" s="8"/>
      <c r="C59" s="8"/>
      <c r="D59" s="8"/>
      <c r="E59" s="8"/>
      <c r="F59" s="8"/>
      <c r="G59" s="8">
        <f>G19</f>
        <v>-0.19828801476239871</v>
      </c>
      <c r="H59" s="8">
        <f>H19</f>
        <v>0</v>
      </c>
      <c r="I59" s="8">
        <f>I19</f>
        <v>5.3206979896436246E-2</v>
      </c>
      <c r="J59" s="8">
        <f>J19</f>
        <v>0.19828801476239871</v>
      </c>
      <c r="K59" s="8"/>
      <c r="L59" s="8"/>
      <c r="M59" s="8"/>
      <c r="N59" s="8"/>
      <c r="O59" s="8"/>
    </row>
    <row r="60" spans="1:15" x14ac:dyDescent="0.45">
      <c r="A60" s="8"/>
      <c r="B60" s="8"/>
      <c r="C60" s="8"/>
      <c r="D60" s="8"/>
      <c r="E60" s="8"/>
      <c r="F60" s="8"/>
      <c r="G60" s="8"/>
      <c r="H60" s="8"/>
      <c r="I60" s="8"/>
      <c r="J60" s="8"/>
      <c r="K60" s="8"/>
      <c r="L60" s="8">
        <f>L19</f>
        <v>-6.0142366417059764E-2</v>
      </c>
      <c r="M60" s="8">
        <f>M19</f>
        <v>0</v>
      </c>
      <c r="N60" s="8">
        <f>N19</f>
        <v>1.5999539943121914E-2</v>
      </c>
      <c r="O60" s="8">
        <f>O19</f>
        <v>6.0142366417059764E-2</v>
      </c>
    </row>
    <row r="61" spans="1:15" x14ac:dyDescent="0.45">
      <c r="A61" s="8"/>
      <c r="B61" s="8"/>
      <c r="C61" s="8"/>
      <c r="D61" s="8"/>
      <c r="E61" s="8"/>
      <c r="F61" s="8"/>
      <c r="G61" s="8"/>
      <c r="H61" s="8"/>
      <c r="I61" s="8"/>
      <c r="J61" s="8"/>
      <c r="K61" s="8"/>
      <c r="L61" s="8"/>
      <c r="M61" s="8"/>
      <c r="N61" s="8"/>
      <c r="O61" s="8"/>
    </row>
    <row r="62" spans="1:15" x14ac:dyDescent="0.45">
      <c r="A62" s="8"/>
      <c r="B62" s="8">
        <f>B20</f>
        <v>-0.34507125302428571</v>
      </c>
      <c r="C62" s="8">
        <f>C20</f>
        <v>0</v>
      </c>
      <c r="D62" s="8">
        <f>D20</f>
        <v>0.34507125302428582</v>
      </c>
      <c r="E62" s="8">
        <f>E20</f>
        <v>0.34507125302428571</v>
      </c>
      <c r="F62" s="8"/>
      <c r="G62" s="8"/>
      <c r="H62" s="8"/>
      <c r="I62" s="8"/>
      <c r="J62" s="8"/>
      <c r="K62" s="8"/>
      <c r="L62" s="8"/>
      <c r="M62" s="8"/>
      <c r="N62" s="8"/>
      <c r="O62" s="8"/>
    </row>
    <row r="63" spans="1:15" x14ac:dyDescent="0.45">
      <c r="A63" s="8" t="str">
        <f>A20</f>
        <v>N Content</v>
      </c>
      <c r="B63" s="8"/>
      <c r="C63" s="8"/>
      <c r="D63" s="8"/>
      <c r="E63" s="8"/>
      <c r="F63" s="8"/>
      <c r="G63" s="8">
        <f>G20</f>
        <v>-0.14106063491096898</v>
      </c>
      <c r="H63" s="8">
        <f>H20</f>
        <v>0</v>
      </c>
      <c r="I63" s="8">
        <f>I20</f>
        <v>0.14106030342028525</v>
      </c>
      <c r="J63" s="8">
        <f>J20</f>
        <v>0.14106063491096898</v>
      </c>
      <c r="K63" s="8"/>
      <c r="L63" s="8"/>
      <c r="M63" s="8"/>
      <c r="N63" s="8"/>
      <c r="O63" s="8"/>
    </row>
    <row r="64" spans="1:15" x14ac:dyDescent="0.45">
      <c r="A64" s="8"/>
      <c r="B64" s="8"/>
      <c r="C64" s="8"/>
      <c r="D64" s="8"/>
      <c r="E64" s="8"/>
      <c r="F64" s="8"/>
      <c r="G64" s="8"/>
      <c r="H64" s="8"/>
      <c r="I64" s="8"/>
      <c r="J64" s="8"/>
      <c r="K64" s="8"/>
      <c r="L64" s="8">
        <f>L20</f>
        <v>-8.0806169142663517E-2</v>
      </c>
      <c r="M64" s="8">
        <f>M20</f>
        <v>0</v>
      </c>
      <c r="N64" s="8">
        <f>N20</f>
        <v>7.8618764749723763E-2</v>
      </c>
      <c r="O64" s="8">
        <f>O20</f>
        <v>8.0806169142663517E-2</v>
      </c>
    </row>
    <row r="65" spans="1:37" x14ac:dyDescent="0.45">
      <c r="A65" s="8"/>
      <c r="B65" s="8"/>
      <c r="C65" s="8"/>
      <c r="D65" s="8"/>
      <c r="E65" s="8"/>
      <c r="F65" s="8"/>
      <c r="G65" s="8"/>
      <c r="H65" s="8"/>
      <c r="I65" s="8"/>
      <c r="J65" s="8"/>
      <c r="K65" s="8"/>
      <c r="L65" s="8"/>
      <c r="M65" s="8"/>
      <c r="N65" s="8"/>
      <c r="O65" s="8"/>
    </row>
    <row r="66" spans="1:37" x14ac:dyDescent="0.45">
      <c r="A66" s="8"/>
      <c r="B66" s="8">
        <f>B21</f>
        <v>-2.0641202906069717E-3</v>
      </c>
      <c r="C66" s="8">
        <f>C21</f>
        <v>0</v>
      </c>
      <c r="D66" s="8">
        <f>D21</f>
        <v>2.0641202906071764E-3</v>
      </c>
      <c r="E66" s="8">
        <f>E21</f>
        <v>2.0641202906069717E-3</v>
      </c>
      <c r="F66" s="8"/>
      <c r="G66" s="8"/>
      <c r="H66" s="8"/>
      <c r="I66" s="8"/>
      <c r="J66" s="8"/>
      <c r="K66" s="8"/>
      <c r="L66" s="8"/>
      <c r="M66" s="8"/>
      <c r="N66" s="8"/>
      <c r="O66" s="8"/>
    </row>
    <row r="67" spans="1:37" x14ac:dyDescent="0.45">
      <c r="A67" s="8" t="str">
        <f>A21</f>
        <v>OPEX</v>
      </c>
      <c r="B67" s="8"/>
      <c r="C67" s="8"/>
      <c r="D67" s="8"/>
      <c r="E67" s="8"/>
      <c r="F67" s="8"/>
      <c r="G67" s="8">
        <f>G21</f>
        <v>-0.27533824444060023</v>
      </c>
      <c r="H67" s="8">
        <f>H21</f>
        <v>0</v>
      </c>
      <c r="I67" s="8">
        <f>I21</f>
        <v>0.27533824444058741</v>
      </c>
      <c r="J67" s="8">
        <f>J21</f>
        <v>0.27533824444060023</v>
      </c>
      <c r="K67" s="8"/>
      <c r="L67" s="8"/>
      <c r="M67" s="8"/>
      <c r="N67" s="8"/>
      <c r="O67" s="8"/>
    </row>
    <row r="68" spans="1:37" x14ac:dyDescent="0.45">
      <c r="A68" s="8"/>
      <c r="B68" s="8"/>
      <c r="C68" s="8"/>
      <c r="D68" s="8"/>
      <c r="E68" s="8"/>
      <c r="F68" s="8"/>
      <c r="G68" s="8"/>
      <c r="H68" s="8"/>
      <c r="I68" s="8"/>
      <c r="J68" s="8"/>
      <c r="K68" s="8"/>
      <c r="L68" s="8">
        <f>L21</f>
        <v>-0.20741719467928313</v>
      </c>
      <c r="M68" s="8">
        <f>M21</f>
        <v>0</v>
      </c>
      <c r="N68" s="8">
        <f>N21</f>
        <v>0.20742097875469512</v>
      </c>
      <c r="O68" s="8">
        <f>O21</f>
        <v>0.20741719467928313</v>
      </c>
      <c r="AK68" t="s">
        <v>52</v>
      </c>
    </row>
    <row r="69" spans="1:37" x14ac:dyDescent="0.45">
      <c r="A69" s="8"/>
      <c r="B69" s="8"/>
      <c r="C69" s="8"/>
      <c r="D69" s="8"/>
      <c r="E69" s="8"/>
      <c r="F69" s="8"/>
      <c r="G69" s="8"/>
      <c r="H69" s="8"/>
      <c r="I69" s="8"/>
      <c r="J69" s="8"/>
      <c r="K69" s="8"/>
      <c r="L69" s="8"/>
      <c r="M69" s="8"/>
      <c r="N69" s="8"/>
      <c r="O69" s="8"/>
    </row>
    <row r="70" spans="1:37" x14ac:dyDescent="0.45">
      <c r="A70" s="8"/>
      <c r="B70" s="8">
        <f>B22</f>
        <v>-0.26086319522180595</v>
      </c>
      <c r="C70" s="8">
        <f>C22</f>
        <v>0</v>
      </c>
      <c r="D70" s="8">
        <f>D22</f>
        <v>0.26086319522180607</v>
      </c>
      <c r="E70" s="8">
        <f>E22</f>
        <v>0.26086319522180595</v>
      </c>
      <c r="F70" s="8"/>
      <c r="G70" s="8"/>
      <c r="H70" s="8"/>
      <c r="I70" s="8"/>
      <c r="J70" s="8"/>
      <c r="K70" s="8"/>
      <c r="L70" s="8"/>
      <c r="M70" s="8"/>
      <c r="N70" s="8"/>
      <c r="O70" s="8"/>
    </row>
    <row r="71" spans="1:37" x14ac:dyDescent="0.45">
      <c r="A71" s="8" t="str">
        <f>A22</f>
        <v>P Content</v>
      </c>
      <c r="B71" s="8"/>
      <c r="C71" s="8"/>
      <c r="D71" s="8"/>
      <c r="E71" s="8"/>
      <c r="F71" s="8"/>
      <c r="G71" s="8">
        <f>G22</f>
        <v>-3.0214326230416352E-2</v>
      </c>
      <c r="H71" s="8">
        <f>H22</f>
        <v>0</v>
      </c>
      <c r="I71" s="8">
        <f>I22</f>
        <v>3.021399474832908E-2</v>
      </c>
      <c r="J71" s="8">
        <f>J22</f>
        <v>3.0214326230416352E-2</v>
      </c>
      <c r="K71" s="8"/>
      <c r="L71" s="8"/>
      <c r="M71" s="8"/>
      <c r="N71" s="8"/>
      <c r="O71" s="8"/>
    </row>
    <row r="72" spans="1:37" x14ac:dyDescent="0.45">
      <c r="A72" s="8"/>
      <c r="B72" s="8"/>
      <c r="C72" s="8"/>
      <c r="D72" s="8"/>
      <c r="E72" s="8"/>
      <c r="F72" s="8"/>
      <c r="G72" s="8"/>
      <c r="H72" s="8"/>
      <c r="I72" s="8"/>
      <c r="J72" s="8"/>
      <c r="K72" s="8"/>
      <c r="L72" s="8">
        <f>L22</f>
        <v>-1.4712000042806834E-2</v>
      </c>
      <c r="M72" s="8">
        <f>M22</f>
        <v>0</v>
      </c>
      <c r="N72" s="8">
        <f>N22</f>
        <v>1.2524548963248764E-2</v>
      </c>
      <c r="O72" s="8">
        <f>O22</f>
        <v>1.4712000042806834E-2</v>
      </c>
    </row>
    <row r="73" spans="1:37" x14ac:dyDescent="0.45">
      <c r="A73" s="8"/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</row>
    <row r="74" spans="1:37" x14ac:dyDescent="0.45">
      <c r="A74" s="8"/>
      <c r="B74" s="8">
        <f>B23</f>
        <v>-0.1983122083721289</v>
      </c>
      <c r="C74" s="8">
        <f>C23</f>
        <v>0</v>
      </c>
      <c r="D74" s="8">
        <f>D23</f>
        <v>0.19831220837212912</v>
      </c>
      <c r="E74" s="8">
        <f>E23</f>
        <v>0.1983122083721289</v>
      </c>
      <c r="F74" s="8"/>
      <c r="G74" s="8"/>
      <c r="H74" s="8"/>
      <c r="I74" s="8"/>
      <c r="J74" s="8"/>
      <c r="K74" s="8"/>
      <c r="L74" s="8"/>
      <c r="M74" s="8"/>
      <c r="N74" s="8"/>
      <c r="O74" s="8"/>
    </row>
    <row r="75" spans="1:37" x14ac:dyDescent="0.45">
      <c r="A75" s="8" t="str">
        <f>A23</f>
        <v>K Content</v>
      </c>
      <c r="B75" s="8"/>
      <c r="C75" s="8"/>
      <c r="D75" s="8"/>
      <c r="E75" s="8"/>
      <c r="F75" s="8"/>
      <c r="G75" s="8">
        <f>G23</f>
        <v>-6.5052115906529734E-2</v>
      </c>
      <c r="H75" s="8">
        <f>H23</f>
        <v>0</v>
      </c>
      <c r="I75" s="8">
        <f>I23</f>
        <v>6.5052115906530136E-2</v>
      </c>
      <c r="J75" s="8">
        <f>J23</f>
        <v>6.5052115906529734E-2</v>
      </c>
      <c r="K75" s="8"/>
      <c r="L75" s="8"/>
      <c r="M75" s="8"/>
      <c r="N75" s="8"/>
      <c r="O75" s="8"/>
    </row>
    <row r="76" spans="1:37" x14ac:dyDescent="0.45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  <c r="L76" s="8">
        <f>L23</f>
        <v>-3.5351988280179353E-2</v>
      </c>
      <c r="M76" s="8">
        <f>M23</f>
        <v>0</v>
      </c>
      <c r="N76" s="8">
        <f>N23</f>
        <v>3.5352003439363268E-2</v>
      </c>
      <c r="O76" s="8">
        <f>O23</f>
        <v>3.5351988280179353E-2</v>
      </c>
    </row>
    <row r="77" spans="1:37" x14ac:dyDescent="0.45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  <c r="N77" s="8"/>
      <c r="O77" s="8"/>
    </row>
    <row r="78" spans="1:37" x14ac:dyDescent="0.45">
      <c r="A78" s="8"/>
      <c r="B78" s="8">
        <f>B24</f>
        <v>0</v>
      </c>
      <c r="C78" s="8">
        <f>C24</f>
        <v>0</v>
      </c>
      <c r="D78" s="8">
        <f>D24</f>
        <v>0</v>
      </c>
      <c r="E78" s="8">
        <f>E24</f>
        <v>0</v>
      </c>
      <c r="F78" s="8"/>
      <c r="G78" s="8"/>
      <c r="H78" s="8"/>
      <c r="I78" s="8"/>
      <c r="J78" s="8"/>
      <c r="K78" s="8"/>
      <c r="L78" s="8"/>
      <c r="M78" s="8"/>
      <c r="N78" s="8"/>
      <c r="O78" s="8"/>
    </row>
    <row r="79" spans="1:37" x14ac:dyDescent="0.45">
      <c r="A79" s="8" t="str">
        <f>A24</f>
        <v>Energy Content</v>
      </c>
      <c r="B79" s="8"/>
      <c r="C79" s="8"/>
      <c r="D79" s="8"/>
      <c r="E79" s="8"/>
      <c r="F79" s="8"/>
      <c r="G79" s="8">
        <f>G24</f>
        <v>-9.528419442271302E-2</v>
      </c>
      <c r="H79" s="8">
        <f>H24</f>
        <v>0</v>
      </c>
      <c r="I79" s="8">
        <f>I24</f>
        <v>9.5284194431308977E-2</v>
      </c>
      <c r="J79" s="8">
        <f>J24</f>
        <v>9.528419442271302E-2</v>
      </c>
      <c r="K79" s="8"/>
      <c r="L79" s="8"/>
      <c r="M79" s="8"/>
      <c r="N79" s="8"/>
      <c r="O79" s="8"/>
    </row>
    <row r="80" spans="1:37" x14ac:dyDescent="0.45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  <c r="L80" s="8">
        <f>L24</f>
        <v>-5.8485676246453296E-2</v>
      </c>
      <c r="M80" s="8">
        <f>M24</f>
        <v>0</v>
      </c>
      <c r="N80" s="8">
        <f>N24</f>
        <v>5.8485680118686365E-2</v>
      </c>
      <c r="O80" s="8">
        <f>O24</f>
        <v>5.8485676246453296E-2</v>
      </c>
    </row>
    <row r="81" spans="1:15" x14ac:dyDescent="0.45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</row>
    <row r="82" spans="1:15" x14ac:dyDescent="0.45">
      <c r="A82" s="8"/>
      <c r="B82" s="8">
        <f>B25</f>
        <v>0</v>
      </c>
      <c r="C82" s="8">
        <f>C25</f>
        <v>1</v>
      </c>
      <c r="D82" s="8">
        <f>D25</f>
        <v>0</v>
      </c>
      <c r="E82" s="8">
        <f>E25</f>
        <v>0</v>
      </c>
      <c r="F82" s="8"/>
      <c r="G82" s="8"/>
      <c r="H82" s="8"/>
      <c r="I82" s="8"/>
      <c r="J82" s="8"/>
      <c r="K82" s="8"/>
      <c r="L82" s="8"/>
      <c r="M82" s="8"/>
      <c r="N82" s="8"/>
      <c r="O82" s="8"/>
    </row>
    <row r="83" spans="1:15" x14ac:dyDescent="0.45">
      <c r="A83" s="8" t="str">
        <f>A25</f>
        <v>Electricity Price</v>
      </c>
      <c r="B83" s="8"/>
      <c r="C83" s="8"/>
      <c r="D83" s="8"/>
      <c r="E83" s="8"/>
      <c r="F83" s="8"/>
      <c r="G83" s="8">
        <f>G25</f>
        <v>-4.9966900584941215E-2</v>
      </c>
      <c r="H83" s="8">
        <f>H25</f>
        <v>1</v>
      </c>
      <c r="I83" s="8">
        <f>I25</f>
        <v>0.32478485380211575</v>
      </c>
      <c r="J83" s="8">
        <f>J25</f>
        <v>4.9966900584941215E-2</v>
      </c>
      <c r="K83" s="8"/>
      <c r="L83" s="8"/>
      <c r="M83" s="8"/>
      <c r="N83" s="8"/>
      <c r="O83" s="8"/>
    </row>
    <row r="84" spans="1:15" x14ac:dyDescent="0.45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  <c r="L84" s="8">
        <f>L25</f>
        <v>-3.0669761465839912E-2</v>
      </c>
      <c r="M84" s="8">
        <f>M25</f>
        <v>1</v>
      </c>
      <c r="N84" s="8">
        <f>N25</f>
        <v>0.19935352302287726</v>
      </c>
      <c r="O84" s="8">
        <f>O25</f>
        <v>3.0669761465839912E-2</v>
      </c>
    </row>
    <row r="85" spans="1:15" x14ac:dyDescent="0.45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  <c r="L85" s="8"/>
      <c r="M85" s="8"/>
      <c r="N85" s="8"/>
      <c r="O85" s="8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D59B6E0E-6A35-4B23-B8D4-1BD775D76BBC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Graphical Abstract</vt:lpstr>
      <vt:lpstr>Figure 1</vt:lpstr>
      <vt:lpstr>Figure 2</vt:lpstr>
      <vt:lpstr>Figure 3</vt:lpstr>
      <vt:lpstr>Figure 4</vt:lpstr>
      <vt:lpstr>Figure 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Nathan Preuss</cp:lastModifiedBy>
  <dcterms:created xsi:type="dcterms:W3CDTF">2015-06-05T18:17:20Z</dcterms:created>
  <dcterms:modified xsi:type="dcterms:W3CDTF">2024-07-11T14:53:06Z</dcterms:modified>
</cp:coreProperties>
</file>